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Тарификация" sheetId="1" r:id="rId1"/>
    <sheet name="Расчет оклада руководителя" sheetId="4" r:id="rId2"/>
  </sheets>
  <externalReferences>
    <externalReference r:id="rId3"/>
  </externalReferences>
  <definedNames>
    <definedName name="d_oklad">[1]оклады!$C$1</definedName>
    <definedName name="inn">'[1]титульный лист '!$F$11:$H$11</definedName>
    <definedName name="new_1">'[1]иные должности'!#REF!</definedName>
    <definedName name="new_stat_1">'[1]иные должности'!#REF!</definedName>
    <definedName name="setka_soc_998">'[1]Межуровневые коэффициенты'!#REF!</definedName>
    <definedName name="setka_spec_155">'[1]Межуровневые коэффициенты'!#REF!</definedName>
    <definedName name="spisok_dolzhnnosti">'[1]Межуровневые коэффициенты'!$B$3:$C$197</definedName>
    <definedName name="spisok_otr_koef">'[1]Межуровневые коэффициенты'!$D$3:$G$197</definedName>
    <definedName name="spisok_uchr">[1]спис!$A$2:$A$39</definedName>
    <definedName name="start_col">#REF!</definedName>
    <definedName name="state_category">[1]спис!$G$10:$G$23</definedName>
    <definedName name="state_flag">'[1]титульный лист '!$J$9</definedName>
    <definedName name="state_link">'[1]Максимальный расчет'!$V$40:$W$492</definedName>
    <definedName name="tariff_0">#REF!</definedName>
    <definedName name="tariff_1">#REF!</definedName>
    <definedName name="tariff_2">#REF!</definedName>
    <definedName name="type">'[1]титульный лист '!$I$38</definedName>
    <definedName name="type_link">'[1]привязка отд к учр '!$B$2:$C$31</definedName>
    <definedName name="type_org">'[1]титульный лист '!$F$38</definedName>
    <definedName name="vybor">[1]спис!$G$1:$H$8</definedName>
  </definedNames>
  <calcPr calcId="162913"/>
</workbook>
</file>

<file path=xl/calcChain.xml><?xml version="1.0" encoding="utf-8"?>
<calcChain xmlns="http://schemas.openxmlformats.org/spreadsheetml/2006/main">
  <c r="K17" i="1" l="1"/>
  <c r="K14" i="1"/>
  <c r="K13" i="1"/>
  <c r="K12" i="1"/>
  <c r="K11" i="1"/>
  <c r="G177" i="1"/>
  <c r="I177" i="1" s="1"/>
  <c r="K177" i="1" s="1"/>
  <c r="G178" i="1"/>
  <c r="I178" i="1" s="1"/>
  <c r="K178" i="1" s="1"/>
  <c r="G179" i="1"/>
  <c r="I179" i="1" s="1"/>
  <c r="K179" i="1" s="1"/>
  <c r="G180" i="1"/>
  <c r="I180" i="1" s="1"/>
  <c r="K180" i="1" s="1"/>
  <c r="G181" i="1"/>
  <c r="I181" i="1" s="1"/>
  <c r="K181" i="1" s="1"/>
  <c r="G182" i="1"/>
  <c r="I182" i="1" s="1"/>
  <c r="K182" i="1" s="1"/>
  <c r="G183" i="1"/>
  <c r="I183" i="1" s="1"/>
  <c r="K183" i="1" s="1"/>
  <c r="G184" i="1"/>
  <c r="I184" i="1" s="1"/>
  <c r="K184" i="1" s="1"/>
  <c r="G185" i="1"/>
  <c r="I185" i="1" s="1"/>
  <c r="K185" i="1" s="1"/>
  <c r="G186" i="1"/>
  <c r="I186" i="1" s="1"/>
  <c r="K186" i="1" s="1"/>
  <c r="G187" i="1"/>
  <c r="I187" i="1" s="1"/>
  <c r="K187" i="1" s="1"/>
  <c r="G188" i="1"/>
  <c r="I188" i="1" s="1"/>
  <c r="K188" i="1" s="1"/>
  <c r="G189" i="1"/>
  <c r="I189" i="1" s="1"/>
  <c r="K189" i="1" s="1"/>
  <c r="G190" i="1"/>
  <c r="I190" i="1" s="1"/>
  <c r="K190" i="1" s="1"/>
  <c r="G191" i="1"/>
  <c r="I191" i="1" s="1"/>
  <c r="K191" i="1" s="1"/>
  <c r="G192" i="1"/>
  <c r="I192" i="1" s="1"/>
  <c r="K192" i="1" s="1"/>
  <c r="G193" i="1"/>
  <c r="I193" i="1" s="1"/>
  <c r="K193" i="1" s="1"/>
  <c r="G194" i="1"/>
  <c r="I194" i="1" s="1"/>
  <c r="K194" i="1" s="1"/>
  <c r="G195" i="1"/>
  <c r="I195" i="1" s="1"/>
  <c r="K195" i="1" s="1"/>
  <c r="G196" i="1"/>
  <c r="I196" i="1" s="1"/>
  <c r="K196" i="1" s="1"/>
  <c r="G197" i="1"/>
  <c r="I197" i="1" s="1"/>
  <c r="K197" i="1" s="1"/>
  <c r="G198" i="1"/>
  <c r="I198" i="1" s="1"/>
  <c r="K198" i="1" s="1"/>
  <c r="G199" i="1"/>
  <c r="I199" i="1" s="1"/>
  <c r="K199" i="1" s="1"/>
  <c r="G200" i="1"/>
  <c r="I200" i="1" s="1"/>
  <c r="K200" i="1" s="1"/>
  <c r="G201" i="1"/>
  <c r="I201" i="1" s="1"/>
  <c r="K201" i="1" s="1"/>
  <c r="G202" i="1"/>
  <c r="I202" i="1" s="1"/>
  <c r="K202" i="1" s="1"/>
  <c r="G203" i="1"/>
  <c r="I203" i="1" s="1"/>
  <c r="K203" i="1" s="1"/>
  <c r="G204" i="1"/>
  <c r="I204" i="1" s="1"/>
  <c r="K204" i="1" s="1"/>
  <c r="G205" i="1"/>
  <c r="I205" i="1" s="1"/>
  <c r="K205" i="1" s="1"/>
  <c r="G206" i="1"/>
  <c r="I206" i="1" s="1"/>
  <c r="K206" i="1" s="1"/>
  <c r="G207" i="1"/>
  <c r="I207" i="1" s="1"/>
  <c r="K207" i="1" s="1"/>
  <c r="G208" i="1"/>
  <c r="I208" i="1" s="1"/>
  <c r="K208" i="1" s="1"/>
  <c r="G156" i="1"/>
  <c r="I156" i="1" s="1"/>
  <c r="K156" i="1" s="1"/>
  <c r="G157" i="1"/>
  <c r="I157" i="1" s="1"/>
  <c r="K157" i="1" s="1"/>
  <c r="G158" i="1"/>
  <c r="I158" i="1" s="1"/>
  <c r="K158" i="1" s="1"/>
  <c r="G159" i="1"/>
  <c r="I159" i="1" s="1"/>
  <c r="K159" i="1" s="1"/>
  <c r="G160" i="1"/>
  <c r="I160" i="1" s="1"/>
  <c r="K160" i="1" s="1"/>
  <c r="G161" i="1"/>
  <c r="I161" i="1" s="1"/>
  <c r="K161" i="1" s="1"/>
  <c r="G162" i="1"/>
  <c r="I162" i="1" s="1"/>
  <c r="K162" i="1" s="1"/>
  <c r="G163" i="1"/>
  <c r="I163" i="1" s="1"/>
  <c r="K163" i="1" s="1"/>
  <c r="G164" i="1"/>
  <c r="I164" i="1" s="1"/>
  <c r="K164" i="1" s="1"/>
  <c r="G165" i="1"/>
  <c r="I165" i="1"/>
  <c r="K165" i="1" s="1"/>
  <c r="G166" i="1"/>
  <c r="I166" i="1" s="1"/>
  <c r="K166" i="1" s="1"/>
  <c r="G167" i="1"/>
  <c r="I167" i="1" s="1"/>
  <c r="K167" i="1" s="1"/>
  <c r="G168" i="1"/>
  <c r="I168" i="1" s="1"/>
  <c r="K168" i="1" s="1"/>
  <c r="G169" i="1"/>
  <c r="I169" i="1" s="1"/>
  <c r="K169" i="1" s="1"/>
  <c r="G170" i="1"/>
  <c r="I170" i="1" s="1"/>
  <c r="K170" i="1" s="1"/>
  <c r="G171" i="1"/>
  <c r="I171" i="1" s="1"/>
  <c r="K171" i="1" s="1"/>
  <c r="G172" i="1"/>
  <c r="I172" i="1" s="1"/>
  <c r="K172" i="1" s="1"/>
  <c r="G173" i="1"/>
  <c r="I173" i="1" s="1"/>
  <c r="K173" i="1" s="1"/>
  <c r="G142" i="1"/>
  <c r="I142" i="1" s="1"/>
  <c r="K142" i="1" s="1"/>
  <c r="G143" i="1"/>
  <c r="I143" i="1"/>
  <c r="K143" i="1" s="1"/>
  <c r="G144" i="1"/>
  <c r="I144" i="1" s="1"/>
  <c r="K144" i="1" s="1"/>
  <c r="G145" i="1"/>
  <c r="I145" i="1" s="1"/>
  <c r="K145" i="1" s="1"/>
  <c r="G146" i="1"/>
  <c r="I146" i="1" s="1"/>
  <c r="K146" i="1" s="1"/>
  <c r="G147" i="1"/>
  <c r="I147" i="1" s="1"/>
  <c r="K147" i="1" s="1"/>
  <c r="G148" i="1"/>
  <c r="I148" i="1" s="1"/>
  <c r="K148" i="1" s="1"/>
  <c r="G149" i="1"/>
  <c r="I149" i="1" s="1"/>
  <c r="K149" i="1" s="1"/>
  <c r="G150" i="1"/>
  <c r="I150" i="1" s="1"/>
  <c r="K150" i="1" s="1"/>
  <c r="G151" i="1"/>
  <c r="I151" i="1" s="1"/>
  <c r="K151" i="1" s="1"/>
  <c r="G152" i="1"/>
  <c r="I152" i="1" s="1"/>
  <c r="K152" i="1" s="1"/>
  <c r="J114" i="1"/>
  <c r="G131" i="1" l="1"/>
  <c r="I131" i="1" s="1"/>
  <c r="K131" i="1" s="1"/>
  <c r="G116" i="1"/>
  <c r="I116" i="1" s="1"/>
  <c r="K116" i="1" s="1"/>
  <c r="G117" i="1"/>
  <c r="I117" i="1"/>
  <c r="K117" i="1" s="1"/>
  <c r="G118" i="1"/>
  <c r="I118" i="1" s="1"/>
  <c r="K118" i="1" s="1"/>
  <c r="G119" i="1"/>
  <c r="I119" i="1" s="1"/>
  <c r="K119" i="1" s="1"/>
  <c r="G120" i="1"/>
  <c r="I120" i="1" s="1"/>
  <c r="K120" i="1" s="1"/>
  <c r="G121" i="1"/>
  <c r="I121" i="1" s="1"/>
  <c r="K121" i="1" s="1"/>
  <c r="G122" i="1"/>
  <c r="I122" i="1" s="1"/>
  <c r="K122" i="1" s="1"/>
  <c r="G123" i="1"/>
  <c r="I123" i="1" s="1"/>
  <c r="K123" i="1" s="1"/>
  <c r="G124" i="1"/>
  <c r="I124" i="1"/>
  <c r="K124" i="1" s="1"/>
  <c r="G125" i="1"/>
  <c r="I125" i="1" s="1"/>
  <c r="K125" i="1" s="1"/>
  <c r="G126" i="1"/>
  <c r="I126" i="1" s="1"/>
  <c r="K126" i="1" s="1"/>
  <c r="G127" i="1"/>
  <c r="I127" i="1" s="1"/>
  <c r="K127" i="1" s="1"/>
  <c r="G128" i="1"/>
  <c r="I128" i="1" s="1"/>
  <c r="K128" i="1" s="1"/>
  <c r="G129" i="1"/>
  <c r="I129" i="1" s="1"/>
  <c r="K129" i="1" s="1"/>
  <c r="G130" i="1"/>
  <c r="I130" i="1" s="1"/>
  <c r="K130" i="1" s="1"/>
  <c r="G132" i="1"/>
  <c r="I132" i="1" s="1"/>
  <c r="K132" i="1" s="1"/>
  <c r="G133" i="1"/>
  <c r="I133" i="1" s="1"/>
  <c r="K133" i="1" s="1"/>
  <c r="G134" i="1"/>
  <c r="I134" i="1" s="1"/>
  <c r="K134" i="1" s="1"/>
  <c r="G135" i="1"/>
  <c r="I135" i="1"/>
  <c r="K135" i="1" s="1"/>
  <c r="G136" i="1"/>
  <c r="I136" i="1" s="1"/>
  <c r="K136" i="1" s="1"/>
  <c r="G137" i="1"/>
  <c r="I137" i="1" s="1"/>
  <c r="K137" i="1" s="1"/>
  <c r="G138" i="1"/>
  <c r="I138" i="1" s="1"/>
  <c r="K138" i="1" s="1"/>
  <c r="G139" i="1"/>
  <c r="I139" i="1" s="1"/>
  <c r="K139" i="1" s="1"/>
  <c r="J90" i="1"/>
  <c r="G92" i="1"/>
  <c r="I92" i="1" s="1"/>
  <c r="K92" i="1" s="1"/>
  <c r="G93" i="1"/>
  <c r="I93" i="1" s="1"/>
  <c r="K93" i="1" s="1"/>
  <c r="G94" i="1"/>
  <c r="I94" i="1" s="1"/>
  <c r="K94" i="1" s="1"/>
  <c r="G95" i="1"/>
  <c r="I95" i="1" s="1"/>
  <c r="K95" i="1" s="1"/>
  <c r="G96" i="1"/>
  <c r="I96" i="1" s="1"/>
  <c r="K96" i="1" s="1"/>
  <c r="G97" i="1"/>
  <c r="I97" i="1" s="1"/>
  <c r="K97" i="1" s="1"/>
  <c r="G98" i="1"/>
  <c r="I98" i="1" s="1"/>
  <c r="K98" i="1" s="1"/>
  <c r="G99" i="1"/>
  <c r="I99" i="1" s="1"/>
  <c r="K99" i="1" s="1"/>
  <c r="G100" i="1"/>
  <c r="I100" i="1" s="1"/>
  <c r="K100" i="1" s="1"/>
  <c r="G101" i="1"/>
  <c r="I101" i="1" s="1"/>
  <c r="K101" i="1" s="1"/>
  <c r="G102" i="1"/>
  <c r="I102" i="1" s="1"/>
  <c r="K102" i="1" s="1"/>
  <c r="G103" i="1"/>
  <c r="I103" i="1" s="1"/>
  <c r="K103" i="1" s="1"/>
  <c r="G104" i="1"/>
  <c r="I104" i="1" s="1"/>
  <c r="K104" i="1" s="1"/>
  <c r="G105" i="1"/>
  <c r="I105" i="1" s="1"/>
  <c r="K105" i="1" s="1"/>
  <c r="G106" i="1"/>
  <c r="I106" i="1" s="1"/>
  <c r="K106" i="1" s="1"/>
  <c r="G107" i="1"/>
  <c r="I107" i="1" s="1"/>
  <c r="K107" i="1" s="1"/>
  <c r="G108" i="1"/>
  <c r="I108" i="1" s="1"/>
  <c r="K108" i="1" s="1"/>
  <c r="G109" i="1"/>
  <c r="I109" i="1" s="1"/>
  <c r="K109" i="1" s="1"/>
  <c r="G33" i="1"/>
  <c r="I33" i="1" s="1"/>
  <c r="K33" i="1" s="1"/>
  <c r="J9" i="1"/>
  <c r="G51" i="1"/>
  <c r="I51" i="1" s="1"/>
  <c r="K51" i="1" s="1"/>
  <c r="G59" i="1"/>
  <c r="I59" i="1" s="1"/>
  <c r="K59" i="1" s="1"/>
  <c r="G60" i="1"/>
  <c r="I60" i="1" s="1"/>
  <c r="K60" i="1" s="1"/>
  <c r="G61" i="1"/>
  <c r="I61" i="1" s="1"/>
  <c r="K61" i="1" s="1"/>
  <c r="G62" i="1"/>
  <c r="I62" i="1" s="1"/>
  <c r="K62" i="1" s="1"/>
  <c r="G63" i="1"/>
  <c r="I63" i="1" s="1"/>
  <c r="K63" i="1" s="1"/>
  <c r="G64" i="1"/>
  <c r="I64" i="1" s="1"/>
  <c r="K64" i="1" s="1"/>
  <c r="G65" i="1"/>
  <c r="I65" i="1" s="1"/>
  <c r="K65" i="1" s="1"/>
  <c r="G66" i="1"/>
  <c r="I66" i="1" s="1"/>
  <c r="K66" i="1" s="1"/>
  <c r="G67" i="1"/>
  <c r="I67" i="1" s="1"/>
  <c r="K67" i="1" s="1"/>
  <c r="G68" i="1"/>
  <c r="I68" i="1" s="1"/>
  <c r="K68" i="1" s="1"/>
  <c r="G69" i="1"/>
  <c r="I69" i="1" s="1"/>
  <c r="K69" i="1" s="1"/>
  <c r="G70" i="1"/>
  <c r="I70" i="1" s="1"/>
  <c r="K70" i="1" s="1"/>
  <c r="G71" i="1"/>
  <c r="I71" i="1" s="1"/>
  <c r="K71" i="1" s="1"/>
  <c r="G72" i="1"/>
  <c r="I72" i="1" s="1"/>
  <c r="K72" i="1" s="1"/>
  <c r="G73" i="1"/>
  <c r="I73" i="1" s="1"/>
  <c r="K73" i="1" s="1"/>
  <c r="G74" i="1"/>
  <c r="I74" i="1" s="1"/>
  <c r="K74" i="1" s="1"/>
  <c r="G75" i="1"/>
  <c r="I75" i="1" s="1"/>
  <c r="K75" i="1" s="1"/>
  <c r="G76" i="1"/>
  <c r="I76" i="1" s="1"/>
  <c r="K76" i="1" s="1"/>
  <c r="G77" i="1"/>
  <c r="I77" i="1" s="1"/>
  <c r="K77" i="1" s="1"/>
  <c r="G78" i="1"/>
  <c r="I78" i="1" s="1"/>
  <c r="K78" i="1" s="1"/>
  <c r="G79" i="1"/>
  <c r="I79" i="1" s="1"/>
  <c r="K79" i="1" s="1"/>
  <c r="G80" i="1"/>
  <c r="I80" i="1" s="1"/>
  <c r="K80" i="1" s="1"/>
  <c r="G81" i="1"/>
  <c r="I81" i="1" s="1"/>
  <c r="K81" i="1" s="1"/>
  <c r="G89" i="1"/>
  <c r="I89" i="1" s="1"/>
  <c r="K89" i="1" s="1"/>
  <c r="G88" i="1"/>
  <c r="I88" i="1" s="1"/>
  <c r="K88" i="1" s="1"/>
  <c r="G87" i="1"/>
  <c r="I87" i="1" s="1"/>
  <c r="K87" i="1" s="1"/>
  <c r="G86" i="1"/>
  <c r="I86" i="1" s="1"/>
  <c r="K86" i="1" s="1"/>
  <c r="G85" i="1"/>
  <c r="I85" i="1" s="1"/>
  <c r="K85" i="1" s="1"/>
  <c r="G84" i="1"/>
  <c r="I84" i="1" s="1"/>
  <c r="K84" i="1" s="1"/>
  <c r="G83" i="1"/>
  <c r="I83" i="1" s="1"/>
  <c r="K83" i="1" s="1"/>
  <c r="G82" i="1"/>
  <c r="I82" i="1" s="1"/>
  <c r="K82" i="1" s="1"/>
  <c r="G58" i="1"/>
  <c r="I58" i="1" s="1"/>
  <c r="K58" i="1" s="1"/>
  <c r="G57" i="1"/>
  <c r="I57" i="1" s="1"/>
  <c r="K57" i="1" s="1"/>
  <c r="G56" i="1"/>
  <c r="I56" i="1" s="1"/>
  <c r="K56" i="1" s="1"/>
  <c r="G55" i="1"/>
  <c r="I55" i="1" s="1"/>
  <c r="K55" i="1" s="1"/>
  <c r="G54" i="1"/>
  <c r="I54" i="1" s="1"/>
  <c r="K54" i="1" s="1"/>
  <c r="G53" i="1"/>
  <c r="I53" i="1" s="1"/>
  <c r="K53" i="1" s="1"/>
  <c r="G52" i="1"/>
  <c r="I52" i="1" s="1"/>
  <c r="K52" i="1" s="1"/>
  <c r="G50" i="1"/>
  <c r="I50" i="1" s="1"/>
  <c r="K50" i="1" s="1"/>
  <c r="G49" i="1"/>
  <c r="I49" i="1" s="1"/>
  <c r="K49" i="1" s="1"/>
  <c r="G48" i="1"/>
  <c r="I48" i="1" s="1"/>
  <c r="K48" i="1" s="1"/>
  <c r="G47" i="1"/>
  <c r="I47" i="1" s="1"/>
  <c r="K47" i="1" s="1"/>
  <c r="G46" i="1"/>
  <c r="I46" i="1" s="1"/>
  <c r="K46" i="1" s="1"/>
  <c r="G45" i="1"/>
  <c r="I45" i="1" s="1"/>
  <c r="K45" i="1" s="1"/>
  <c r="G44" i="1"/>
  <c r="I44" i="1" s="1"/>
  <c r="K44" i="1" s="1"/>
  <c r="G43" i="1"/>
  <c r="I43" i="1" s="1"/>
  <c r="K43" i="1" s="1"/>
  <c r="G42" i="1"/>
  <c r="I42" i="1" s="1"/>
  <c r="K42" i="1" s="1"/>
  <c r="G41" i="1"/>
  <c r="I41" i="1" s="1"/>
  <c r="K41" i="1" s="1"/>
  <c r="G40" i="1"/>
  <c r="I40" i="1" s="1"/>
  <c r="K40" i="1" s="1"/>
  <c r="G11" i="1"/>
  <c r="I11" i="1" s="1"/>
  <c r="G12" i="1"/>
  <c r="I12" i="1" s="1"/>
  <c r="G13" i="1"/>
  <c r="I13" i="1" s="1"/>
  <c r="G14" i="1"/>
  <c r="I14" i="1" s="1"/>
  <c r="G15" i="1"/>
  <c r="I15" i="1" s="1"/>
  <c r="K15" i="1" s="1"/>
  <c r="G16" i="1"/>
  <c r="I16" i="1" s="1"/>
  <c r="K16" i="1" s="1"/>
  <c r="G17" i="1"/>
  <c r="I17" i="1" s="1"/>
  <c r="G18" i="1"/>
  <c r="I18" i="1" s="1"/>
  <c r="K18" i="1" s="1"/>
  <c r="G19" i="1"/>
  <c r="I19" i="1" s="1"/>
  <c r="K19" i="1" s="1"/>
  <c r="G20" i="1"/>
  <c r="I20" i="1" s="1"/>
  <c r="K20" i="1" s="1"/>
  <c r="G21" i="1"/>
  <c r="I21" i="1" s="1"/>
  <c r="K21" i="1" s="1"/>
  <c r="G22" i="1"/>
  <c r="I22" i="1" s="1"/>
  <c r="K22" i="1" s="1"/>
  <c r="G23" i="1"/>
  <c r="I23" i="1" s="1"/>
  <c r="K23" i="1" s="1"/>
  <c r="G24" i="1"/>
  <c r="I24" i="1" s="1"/>
  <c r="K24" i="1" s="1"/>
  <c r="G25" i="1"/>
  <c r="I25" i="1" s="1"/>
  <c r="K25" i="1" s="1"/>
  <c r="G26" i="1"/>
  <c r="I26" i="1" s="1"/>
  <c r="K26" i="1" s="1"/>
  <c r="G27" i="1"/>
  <c r="I27" i="1" s="1"/>
  <c r="K27" i="1" s="1"/>
  <c r="G28" i="1"/>
  <c r="I28" i="1" s="1"/>
  <c r="K28" i="1" s="1"/>
  <c r="G29" i="1"/>
  <c r="I29" i="1" s="1"/>
  <c r="K29" i="1" s="1"/>
  <c r="G30" i="1"/>
  <c r="I30" i="1" s="1"/>
  <c r="K30" i="1" s="1"/>
  <c r="G31" i="1"/>
  <c r="I31" i="1" s="1"/>
  <c r="K31" i="1" s="1"/>
  <c r="G32" i="1"/>
  <c r="I32" i="1" s="1"/>
  <c r="K32" i="1" s="1"/>
  <c r="G34" i="1"/>
  <c r="I34" i="1" s="1"/>
  <c r="K34" i="1" s="1"/>
  <c r="G35" i="1"/>
  <c r="I35" i="1" s="1"/>
  <c r="K35" i="1" s="1"/>
  <c r="G36" i="1"/>
  <c r="I36" i="1" s="1"/>
  <c r="K36" i="1" s="1"/>
  <c r="G37" i="1"/>
  <c r="I37" i="1" s="1"/>
  <c r="K37" i="1" s="1"/>
  <c r="G38" i="1"/>
  <c r="I38" i="1" s="1"/>
  <c r="K38" i="1" s="1"/>
  <c r="G39" i="1"/>
  <c r="I39" i="1" s="1"/>
  <c r="K39" i="1" s="1"/>
  <c r="E12" i="4" l="1"/>
  <c r="E11" i="4"/>
  <c r="E10" i="4"/>
  <c r="E9" i="4"/>
  <c r="E8" i="4"/>
  <c r="E7" i="4"/>
  <c r="E6" i="4"/>
  <c r="G12" i="4" l="1"/>
  <c r="G10" i="4"/>
  <c r="G8" i="4"/>
  <c r="G6" i="4"/>
  <c r="F3" i="4"/>
  <c r="G11" i="4"/>
  <c r="G9" i="4"/>
  <c r="G7" i="4"/>
  <c r="G13" i="4" l="1"/>
  <c r="F13" i="4"/>
  <c r="G220" i="1"/>
  <c r="I220" i="1" s="1"/>
  <c r="K220" i="1" s="1"/>
  <c r="G217" i="1"/>
  <c r="I217" i="1" s="1"/>
  <c r="K217" i="1" s="1"/>
  <c r="G214" i="1"/>
  <c r="I214" i="1" s="1"/>
  <c r="G211" i="1"/>
  <c r="I211" i="1" s="1"/>
  <c r="K211" i="1" s="1"/>
  <c r="J218" i="1"/>
  <c r="J215" i="1"/>
  <c r="J212" i="1"/>
  <c r="J209" i="1"/>
  <c r="J175" i="1"/>
  <c r="J154" i="1"/>
  <c r="J140" i="1"/>
  <c r="J111" i="1"/>
  <c r="G219" i="1"/>
  <c r="I219" i="1" s="1"/>
  <c r="G216" i="1"/>
  <c r="I216" i="1" s="1"/>
  <c r="K216" i="1" s="1"/>
  <c r="G213" i="1"/>
  <c r="I213" i="1" s="1"/>
  <c r="K213" i="1" s="1"/>
  <c r="G15" i="4" l="1"/>
  <c r="I218" i="1"/>
  <c r="I212" i="1"/>
  <c r="K214" i="1"/>
  <c r="K219" i="1"/>
  <c r="K215" i="1"/>
  <c r="I215" i="1"/>
  <c r="J221" i="1"/>
  <c r="G210" i="1"/>
  <c r="I210" i="1" s="1"/>
  <c r="K210" i="1" s="1"/>
  <c r="G176" i="1"/>
  <c r="I176" i="1" s="1"/>
  <c r="G174" i="1"/>
  <c r="I174" i="1" s="1"/>
  <c r="K174" i="1" s="1"/>
  <c r="G155" i="1"/>
  <c r="I155" i="1" s="1"/>
  <c r="K155" i="1" s="1"/>
  <c r="G153" i="1"/>
  <c r="I153" i="1" s="1"/>
  <c r="K153" i="1" s="1"/>
  <c r="G141" i="1"/>
  <c r="I141" i="1" s="1"/>
  <c r="G115" i="1"/>
  <c r="I115" i="1" s="1"/>
  <c r="G113" i="1"/>
  <c r="I113" i="1" s="1"/>
  <c r="K113" i="1" s="1"/>
  <c r="G112" i="1"/>
  <c r="I112" i="1" s="1"/>
  <c r="G110" i="1"/>
  <c r="I110" i="1" s="1"/>
  <c r="K110" i="1" s="1"/>
  <c r="G91" i="1"/>
  <c r="I91" i="1" s="1"/>
  <c r="K91" i="1" s="1"/>
  <c r="G10" i="1"/>
  <c r="I10" i="1" s="1"/>
  <c r="I111" i="1" l="1"/>
  <c r="K9" i="1"/>
  <c r="K141" i="1"/>
  <c r="I140" i="1"/>
  <c r="I154" i="1"/>
  <c r="I209" i="1"/>
  <c r="K112" i="1"/>
  <c r="K154" i="1"/>
  <c r="K209" i="1"/>
  <c r="I175" i="1"/>
  <c r="I90" i="1"/>
  <c r="K90" i="1"/>
  <c r="K115" i="1"/>
  <c r="I114" i="1"/>
  <c r="K176" i="1"/>
  <c r="K212" i="1"/>
  <c r="K218" i="1"/>
  <c r="I9" i="1"/>
  <c r="I221" i="1" l="1"/>
  <c r="K175" i="1"/>
  <c r="K140" i="1"/>
  <c r="K111" i="1"/>
  <c r="K114" i="1"/>
  <c r="K221" i="1" l="1"/>
</calcChain>
</file>

<file path=xl/sharedStrings.xml><?xml version="1.0" encoding="utf-8"?>
<sst xmlns="http://schemas.openxmlformats.org/spreadsheetml/2006/main" count="617" uniqueCount="348">
  <si>
    <t>ТАРИФИКАЦИОННЫЙ СПИСОК РАБОТНИКОВ</t>
  </si>
  <si>
    <t>(полное наименование учреждения)</t>
  </si>
  <si>
    <t>N п/п</t>
  </si>
  <si>
    <t>Фамилия, имя, отчество</t>
  </si>
  <si>
    <t>Расчетная величина</t>
  </si>
  <si>
    <t>Стаж работы (лет)</t>
  </si>
  <si>
    <t>Образование
(нименование квалификации)</t>
  </si>
  <si>
    <t>Должностной оклад (ставка заработной платы) в соответствии с ПКГ</t>
  </si>
  <si>
    <t>Итого должностной оклад (ставка заработной платы)</t>
  </si>
  <si>
    <t>общий</t>
  </si>
  <si>
    <t>в должности</t>
  </si>
  <si>
    <t>Административно-хозяйственная часть</t>
  </si>
  <si>
    <t>Блок бытового обслуживания</t>
  </si>
  <si>
    <t>Приемно-карантинные палаты (изоляторы)</t>
  </si>
  <si>
    <t>Общий медицинский и младший медицинский персонал</t>
  </si>
  <si>
    <t>ИТОГО</t>
  </si>
  <si>
    <t>Наименование должности</t>
  </si>
  <si>
    <t xml:space="preserve">Межуровневый коэффициент в соответствии с ПКГ </t>
  </si>
  <si>
    <t xml:space="preserve">Объем работы по данной должности (1,0; 0,75; 0,5; 0,25) </t>
  </si>
  <si>
    <t>Наименование отделения</t>
  </si>
  <si>
    <t>Номер п.п.</t>
  </si>
  <si>
    <t>Наименование должностей</t>
  </si>
  <si>
    <t>Межуровневый коэффициент</t>
  </si>
  <si>
    <t>Количество шт.ед.</t>
  </si>
  <si>
    <t>Сумма</t>
  </si>
  <si>
    <t>Медицинская сестра</t>
  </si>
  <si>
    <t>Медицинская сестра диетическая</t>
  </si>
  <si>
    <t>Медицинская сестра процедурной</t>
  </si>
  <si>
    <t>Медицинская сестра по массажу</t>
  </si>
  <si>
    <t>Медицинская сестра по физиотерапии</t>
  </si>
  <si>
    <t>Медицинская сестра палатная (постовая)</t>
  </si>
  <si>
    <t>Старшая медицинская сестра</t>
  </si>
  <si>
    <t>ИТОГО по учреждению</t>
  </si>
  <si>
    <t>Группа по оплате руководителя</t>
  </si>
  <si>
    <t>ИТОГО ОКЛАД РУКОВОДИТЕЛЯ</t>
  </si>
  <si>
    <t>Ленинградское областное государственное бюджетное учреждение "Ленинградский областной дом-интернат ветеранов войны и труда"</t>
  </si>
  <si>
    <t>Директор</t>
  </si>
  <si>
    <t>Невский Александр Игоревич</t>
  </si>
  <si>
    <t>высшее/экономист</t>
  </si>
  <si>
    <t>Заместитель директора</t>
  </si>
  <si>
    <t>Титов Игорь Михайлович</t>
  </si>
  <si>
    <t>высшее/инженер</t>
  </si>
  <si>
    <t>Кузина Юлия Александровна</t>
  </si>
  <si>
    <t>Поташов Вячеслав Андреевич</t>
  </si>
  <si>
    <t>Данилова Анна Владимировна</t>
  </si>
  <si>
    <t>Экономист 1 категории</t>
  </si>
  <si>
    <t>Романова Екатерина Евгеньевна</t>
  </si>
  <si>
    <t>Главный бухгалтер</t>
  </si>
  <si>
    <t xml:space="preserve">Грапова Ольга Евгеньевна </t>
  </si>
  <si>
    <t>Заместитель главного бухгалтера</t>
  </si>
  <si>
    <t>Соловьева Татьяна Игоревна</t>
  </si>
  <si>
    <t>Бухгалтер 1 категории</t>
  </si>
  <si>
    <t>Захарова Ольга Владимировна</t>
  </si>
  <si>
    <t>Малаховская Лариса Валерьевна</t>
  </si>
  <si>
    <t>высшее/бухгалтер</t>
  </si>
  <si>
    <t>Рыкова Галина Николаевна</t>
  </si>
  <si>
    <t>среднее проф/бухгалтер</t>
  </si>
  <si>
    <t>Кассир</t>
  </si>
  <si>
    <t>Рыкова Галина Николаевна (совм)</t>
  </si>
  <si>
    <t>Юрисконсульт 1 категории</t>
  </si>
  <si>
    <t>высшее/юрист</t>
  </si>
  <si>
    <t>Сметанин Сергей Александрович</t>
  </si>
  <si>
    <t>Системный администратор</t>
  </si>
  <si>
    <t>Мохначева Рита Яновна (совм)</t>
  </si>
  <si>
    <t>среднее проф/техник-электрик</t>
  </si>
  <si>
    <t>Васильев Александр Вячеславович (вн.совм)</t>
  </si>
  <si>
    <t>Специалист по кадрам 1 категории</t>
  </si>
  <si>
    <t>Инспектор по кадрам II категории</t>
  </si>
  <si>
    <t>Мохначева Рита Яновна</t>
  </si>
  <si>
    <t>Секретарь руководителя</t>
  </si>
  <si>
    <t>Максимова Анна Ильинична</t>
  </si>
  <si>
    <t>высшее/гостиничный менеджмент</t>
  </si>
  <si>
    <t>Культорганизатор</t>
  </si>
  <si>
    <t>Кучерявая Людмила Степановна</t>
  </si>
  <si>
    <t>среднее проф/культура</t>
  </si>
  <si>
    <t xml:space="preserve">Психолог </t>
  </si>
  <si>
    <t>Гришина Наталья Владимировна</t>
  </si>
  <si>
    <t>высшее/ педагог-психолог</t>
  </si>
  <si>
    <t>Логопед</t>
  </si>
  <si>
    <t>Новикова Алена Александровна (совм)</t>
  </si>
  <si>
    <t>высшее/ дефектолог</t>
  </si>
  <si>
    <t>Гришина Наталья Владимировна (совм)</t>
  </si>
  <si>
    <t>Социальный работник</t>
  </si>
  <si>
    <t>Громова Алена Павловна</t>
  </si>
  <si>
    <t>Громова Алена Павловна (совм)</t>
  </si>
  <si>
    <t>Сарамуд Наталья Викторовна</t>
  </si>
  <si>
    <t>среднее проф/техник-механик</t>
  </si>
  <si>
    <t>Сарамуд Наталья Викторовна (совм)</t>
  </si>
  <si>
    <t>Водитель автомобиля</t>
  </si>
  <si>
    <t>Калинин Борис Александрович</t>
  </si>
  <si>
    <t>среднее</t>
  </si>
  <si>
    <t>Пиотух Сергей Иосифович</t>
  </si>
  <si>
    <t>нач.проф/водитель</t>
  </si>
  <si>
    <t xml:space="preserve">Титов Юрий Викторович </t>
  </si>
  <si>
    <t>Титов Игорь Михайлович (совм)</t>
  </si>
  <si>
    <t>Механик</t>
  </si>
  <si>
    <t>Поташов Вячеслав Андреевич (совм)</t>
  </si>
  <si>
    <t>Калинин Борис Александрович (совм)</t>
  </si>
  <si>
    <t>Заведующий складом</t>
  </si>
  <si>
    <t>Преснова Татьяна Александровна</t>
  </si>
  <si>
    <t>Преснова Татьяна Александровна (совм)</t>
  </si>
  <si>
    <t>Разумкова Мария Васильевна (совм)</t>
  </si>
  <si>
    <t>Подсобный рабочий</t>
  </si>
  <si>
    <t>среднее/ монтажник</t>
  </si>
  <si>
    <t>Специалист по охране труда 1 категории</t>
  </si>
  <si>
    <t>Специалист по связям с общественностью</t>
  </si>
  <si>
    <t>Никишина Наталья Викторовна</t>
  </si>
  <si>
    <t>высшее/ зоотехник</t>
  </si>
  <si>
    <t>Специалист гражданской обороны</t>
  </si>
  <si>
    <t>Сергеева Надежда Вадимовна</t>
  </si>
  <si>
    <t>Ведущий специалист по пожарной безопасности</t>
  </si>
  <si>
    <t xml:space="preserve">Богданова Юлия Викторовна </t>
  </si>
  <si>
    <t>Инженер 1 категории</t>
  </si>
  <si>
    <t xml:space="preserve">Разумкова Мария Васильевна </t>
  </si>
  <si>
    <t>Электромонтер по ремонту и обслуживанию электрооборудования 4 разряда</t>
  </si>
  <si>
    <t>Цыганков Роман Николаевич</t>
  </si>
  <si>
    <t>Цыганков Роман Николаевич (совм)</t>
  </si>
  <si>
    <t>Максимов Александр Владимирович (совм)</t>
  </si>
  <si>
    <t>нач.проф/эл.слесарь подзем.</t>
  </si>
  <si>
    <t>Слесарь-сантехник 4 разряда</t>
  </si>
  <si>
    <t>Артеменко Валерий Геннадьевич</t>
  </si>
  <si>
    <t>среднее проф/зоотехник</t>
  </si>
  <si>
    <t>Шевченко Дмитрий Николаевич (совм)</t>
  </si>
  <si>
    <t>Рабочий по комплексному обслуживанию и ремонту зданий 4 разряда</t>
  </si>
  <si>
    <t>Максимов Александр Владимирович</t>
  </si>
  <si>
    <t>Лепилов Николай Владимирович (совм)</t>
  </si>
  <si>
    <t>Артеменко Валерий Геннадьевич (совм)</t>
  </si>
  <si>
    <t>Уборщик служебных помещений</t>
  </si>
  <si>
    <t>Жирнова Наталья Витальевна</t>
  </si>
  <si>
    <t>нач.проф./воспитатель</t>
  </si>
  <si>
    <t>Жирнова Наталья Витальевна (совм)</t>
  </si>
  <si>
    <t>Уборщик производственных помещений</t>
  </si>
  <si>
    <t>Андрианова Марина Владимировна</t>
  </si>
  <si>
    <t>Большакова Любовь Викторовна</t>
  </si>
  <si>
    <t>Разумков Сергей Владимирович</t>
  </si>
  <si>
    <t>Кашина Татьяна Игоревна</t>
  </si>
  <si>
    <t>Кимолайнен Ангелина Евгеньевна</t>
  </si>
  <si>
    <t>среднее проф/маляр-штукатур</t>
  </si>
  <si>
    <t>Молонецкая Марина Николаевна</t>
  </si>
  <si>
    <t>нач.проф./продавец-кассир</t>
  </si>
  <si>
    <t xml:space="preserve">Ермолова Назико Шотовна </t>
  </si>
  <si>
    <t>нач.проф./швея</t>
  </si>
  <si>
    <t>Федорова Людмила Алексеевна</t>
  </si>
  <si>
    <t>нач.проф</t>
  </si>
  <si>
    <t>Уборщик территории</t>
  </si>
  <si>
    <t>Иванов Сергей Александрович</t>
  </si>
  <si>
    <t xml:space="preserve">Лепилов Николай Владимирович </t>
  </si>
  <si>
    <t>Христенко Наталья Владимировна</t>
  </si>
  <si>
    <t>среднее общее</t>
  </si>
  <si>
    <t xml:space="preserve">Борисов Иван Иванович </t>
  </si>
  <si>
    <t>нач. проф/столяр</t>
  </si>
  <si>
    <t xml:space="preserve">Шевченко Дмитрий Николаевич </t>
  </si>
  <si>
    <t>Тислер Надежда Федоровна (совм)</t>
  </si>
  <si>
    <t>Виноградова Рита Ильинична (совм)</t>
  </si>
  <si>
    <t>нач проф/швея</t>
  </si>
  <si>
    <t>Лифтер</t>
  </si>
  <si>
    <t>Омарова Ифриз Ахмедовна (совм)</t>
  </si>
  <si>
    <t>среднее проф</t>
  </si>
  <si>
    <t>Никишина Наталья Викторовна (совм)</t>
  </si>
  <si>
    <t>Миронова Татьяна Валерьевна</t>
  </si>
  <si>
    <t>Кузина Софья Михайловна</t>
  </si>
  <si>
    <t>Высшее/менеджмент</t>
  </si>
  <si>
    <t>Тарасов Евгений Евгеньевич</t>
  </si>
  <si>
    <t xml:space="preserve">Николаев Денис </t>
  </si>
  <si>
    <t>Сергеева Надежда Вадимовна (совм)</t>
  </si>
  <si>
    <t>Богданова Юлия Викторовна (совм)</t>
  </si>
  <si>
    <t>Неволин А</t>
  </si>
  <si>
    <t>Дабижа МА</t>
  </si>
  <si>
    <t>Белова Светлана Юрьевна</t>
  </si>
  <si>
    <t>Кузьмина С.В</t>
  </si>
  <si>
    <t>Инструктор по физической культуре</t>
  </si>
  <si>
    <t>Соботюк Юлия Юрьевна</t>
  </si>
  <si>
    <t>высшее/тренер</t>
  </si>
  <si>
    <t>Начальник хозяйственного отдела</t>
  </si>
  <si>
    <t xml:space="preserve">Тислер Надежда Федоровна </t>
  </si>
  <si>
    <t>Машинист по стирке и ремонту спецодежды</t>
  </si>
  <si>
    <t xml:space="preserve">Игнатьева Татьяна Евгеньевна </t>
  </si>
  <si>
    <t>нач проф/заготовщица-пошивальщица</t>
  </si>
  <si>
    <t>среднее общее/ заготовщик</t>
  </si>
  <si>
    <t xml:space="preserve">Хегай Виктория Сергеевна </t>
  </si>
  <si>
    <t>Швея</t>
  </si>
  <si>
    <t xml:space="preserve">Виноградова Рита Ильинична </t>
  </si>
  <si>
    <t>Парикмахер 4 разряда</t>
  </si>
  <si>
    <t>Устинова Галина Егоровна</t>
  </si>
  <si>
    <t>Заведующий производством (Шеф-повар)</t>
  </si>
  <si>
    <t>Лихова Наталия Валерьевна</t>
  </si>
  <si>
    <t>среднее спец /повар</t>
  </si>
  <si>
    <t>Повар 6 разряда</t>
  </si>
  <si>
    <t>Шарунова Светлана Владимировна</t>
  </si>
  <si>
    <t>Шетько Оксана Владимировна</t>
  </si>
  <si>
    <t>нач проф/повар</t>
  </si>
  <si>
    <t>Яковлева Лидия Александровна</t>
  </si>
  <si>
    <t>Фролова Лидия Прокофьевна</t>
  </si>
  <si>
    <t>среднее проф/повар</t>
  </si>
  <si>
    <t>Кухонный рабочий</t>
  </si>
  <si>
    <t>Дюкова Светлана Викторовна</t>
  </si>
  <si>
    <t>Иванова Светлана Юрьевна</t>
  </si>
  <si>
    <t>нач проф</t>
  </si>
  <si>
    <t>Калиничева Ольга Владимировна</t>
  </si>
  <si>
    <t>Сергеева Александра Геннадьевна</t>
  </si>
  <si>
    <t>Стефаненко Людмила Ивановна</t>
  </si>
  <si>
    <t>Кочкина Лидия Юрьевна</t>
  </si>
  <si>
    <t>среднее проф/технолог общ. Питания</t>
  </si>
  <si>
    <t>Герасимова Олеся Александровна</t>
  </si>
  <si>
    <t>среднее проф/продавец-кассир</t>
  </si>
  <si>
    <t>Максимова Елена Алексеевна</t>
  </si>
  <si>
    <t xml:space="preserve">Корнеенко Алина </t>
  </si>
  <si>
    <t>Михайлова НИ</t>
  </si>
  <si>
    <t>Врач-терапевт</t>
  </si>
  <si>
    <t>Хмара Ляйсан Ринатовна (совм)</t>
  </si>
  <si>
    <t>высшее/ врач</t>
  </si>
  <si>
    <t>Врач  ультразвуковой диагностики</t>
  </si>
  <si>
    <t>Вопшинов Игорь Михайлович (совм)</t>
  </si>
  <si>
    <t>Тарасова Дарья Евгеньевна (совм)</t>
  </si>
  <si>
    <t>Врач-психиатр</t>
  </si>
  <si>
    <t>Салихов Станислав Минулаевич (совм)</t>
  </si>
  <si>
    <t>Врач -невролог</t>
  </si>
  <si>
    <t>Макитренко Валерий Олегович (совм)</t>
  </si>
  <si>
    <t>Медицинская сестра процедурная (медицинский брат процедурной)</t>
  </si>
  <si>
    <t>среднее проф/медсестра</t>
  </si>
  <si>
    <t>Тарасова Наталья Александровна (совм)</t>
  </si>
  <si>
    <t>Медицинская сестра по физиотерапии (медицинский брат по физиотерапии)</t>
  </si>
  <si>
    <t>Иванова Любовь Васильевна</t>
  </si>
  <si>
    <t>Шинкарюк Татьяна Геннадьевна</t>
  </si>
  <si>
    <t>Медицинская сестра по массажу (медицинский брат по массажу)</t>
  </si>
  <si>
    <t>среднее проф/медбрат</t>
  </si>
  <si>
    <t>Лукьянова Людмила Николаевна (совм)</t>
  </si>
  <si>
    <t>Бгатова Нурия Ильгизатовна (совм)</t>
  </si>
  <si>
    <t>Медицинская сестра по медицинской реабилитации реабилитации (медицинский брат по медицинской реабилитации реабилитации)</t>
  </si>
  <si>
    <t>Николаев Дмитрий Игоревич</t>
  </si>
  <si>
    <t>Фельдшер</t>
  </si>
  <si>
    <t>Волкова Виктория Викторовна (внеш. совм.)</t>
  </si>
  <si>
    <t>среднее проф/фельдшер</t>
  </si>
  <si>
    <t>Младший фармацевт</t>
  </si>
  <si>
    <t>Павлова Екатерина Анатольевна (внеш. совм)</t>
  </si>
  <si>
    <t>среднее проф/фармацевт</t>
  </si>
  <si>
    <t>Инструктор по лечебной физкультуре</t>
  </si>
  <si>
    <t>Комарова Светлана Степановна (совм.)</t>
  </si>
  <si>
    <t>Солнцева Анастасия Эдуардасовна (совм)</t>
  </si>
  <si>
    <t>Медицинский дезинфектор</t>
  </si>
  <si>
    <t>Сестра-хозяйка</t>
  </si>
  <si>
    <t>Анпилогова Ирина Александровна</t>
  </si>
  <si>
    <t>среднее /продавец-кассир</t>
  </si>
  <si>
    <t xml:space="preserve">Мухяметзянова Полина Юрьевна </t>
  </si>
  <si>
    <t>среднее проф/техник-технолог</t>
  </si>
  <si>
    <t>Монич Жанна Игоревна</t>
  </si>
  <si>
    <t>Калиниченко Оксана Михайловна</t>
  </si>
  <si>
    <t>Ракитин Роман Владимирович</t>
  </si>
  <si>
    <t>Кондратьева Татьяна Алексеевна</t>
  </si>
  <si>
    <t>Гусарова Наталья Александровна</t>
  </si>
  <si>
    <t>Ракитин Роман Владимирович (совм)</t>
  </si>
  <si>
    <t>Ракитина Анна Александровна</t>
  </si>
  <si>
    <t>Отделение активного долголетия</t>
  </si>
  <si>
    <t>Заведующий отделением</t>
  </si>
  <si>
    <t>Митрофанова Полина Александровна</t>
  </si>
  <si>
    <t>высшее /врач</t>
  </si>
  <si>
    <t xml:space="preserve">Комарова Светлана Степановна </t>
  </si>
  <si>
    <t>среднее проф./медсестра</t>
  </si>
  <si>
    <t>Медицинская сестра (медицинский брат)</t>
  </si>
  <si>
    <t xml:space="preserve">Бгатова Нурия Ильгизатовна </t>
  </si>
  <si>
    <t xml:space="preserve">Вересова Маргарита Ильгизаровна </t>
  </si>
  <si>
    <t>Кухарева Дарья Андреевна</t>
  </si>
  <si>
    <t>Орлова Елена Александровна</t>
  </si>
  <si>
    <t>Младшая медицинская сестра по уходу за больными</t>
  </si>
  <si>
    <t>Андреянова Людмила Николаевна</t>
  </si>
  <si>
    <t>основное общее</t>
  </si>
  <si>
    <t>Жукова Марина Владимировна</t>
  </si>
  <si>
    <t>начальное проф/жиловщик мяса</t>
  </si>
  <si>
    <t>Лидовская Ольга Ивановна</t>
  </si>
  <si>
    <t>Бочкова Татьяна Владимировна</t>
  </si>
  <si>
    <t>среднее проф./ повар</t>
  </si>
  <si>
    <t>Сергеева Галина Петровна</t>
  </si>
  <si>
    <t>Санитар (санитарка)</t>
  </si>
  <si>
    <t>Чмир Елена Александровна</t>
  </si>
  <si>
    <t>среднее проф/ техник-технолог</t>
  </si>
  <si>
    <t xml:space="preserve">Кондратьева Тамара Ивановна </t>
  </si>
  <si>
    <t>Отделение милосердия 1</t>
  </si>
  <si>
    <t>Лаврентьева Галина Алексеевна</t>
  </si>
  <si>
    <t>врач/высшее</t>
  </si>
  <si>
    <t xml:space="preserve">Лукьянова Людмила Николаевна </t>
  </si>
  <si>
    <t>Богданова Любовь Николаевна</t>
  </si>
  <si>
    <t>Григорьева Светлана Николаевна</t>
  </si>
  <si>
    <t>Лобанова Татьяна Михайловна</t>
  </si>
  <si>
    <t>Михайлова Елена Михайловна</t>
  </si>
  <si>
    <t>Цанго Нина Леонидовна</t>
  </si>
  <si>
    <t>Григорьева Светлана Николаевна (вн. совм)</t>
  </si>
  <si>
    <t>Михайлова Елена Михайловна (вн. совм.)</t>
  </si>
  <si>
    <t>Цанго Нина Леонидовна (вн. совм.)</t>
  </si>
  <si>
    <t>Букреева Ирина Викторовна</t>
  </si>
  <si>
    <t>Гаврилова Светлана Анатольевна</t>
  </si>
  <si>
    <t>нач.проф/швея</t>
  </si>
  <si>
    <t>Кичатова Татьяна Александровна</t>
  </si>
  <si>
    <t>Лимонова Людмила Анатольевна</t>
  </si>
  <si>
    <t>начальное проф/портниха</t>
  </si>
  <si>
    <t>Новикова Елена Николаевна</t>
  </si>
  <si>
    <t>Новикова Надежда Викторовна</t>
  </si>
  <si>
    <t>Покиньчереда Анна Александровна</t>
  </si>
  <si>
    <t>Смирнова Светлана Анатольевна</t>
  </si>
  <si>
    <t>среднее проф/мл.м/с</t>
  </si>
  <si>
    <t>Томашпольская Оксана Станиславовна</t>
  </si>
  <si>
    <t>среднее проф/машинист оператор</t>
  </si>
  <si>
    <t>Иванова Екатерина Александровна</t>
  </si>
  <si>
    <t>Отделение милосерлия 2</t>
  </si>
  <si>
    <t>Багилов Адам Магомедович</t>
  </si>
  <si>
    <t>высшее/врач</t>
  </si>
  <si>
    <t xml:space="preserve">Солнцева Анастасия Эдуардасовна </t>
  </si>
  <si>
    <t>Андреева Наталья Викторовна</t>
  </si>
  <si>
    <t>Ефимова Елена Васильевна (внеш.совм)</t>
  </si>
  <si>
    <t xml:space="preserve">Омарова Ифриз Ахмедовна </t>
  </si>
  <si>
    <t>Иванова Татьяна Николаевна (внеш.совм)</t>
  </si>
  <si>
    <t xml:space="preserve">Камышева Оксана Станиславовна </t>
  </si>
  <si>
    <t>Королева Наталья Васильевна</t>
  </si>
  <si>
    <t>Моторина Мария Юрьевна</t>
  </si>
  <si>
    <t>Нарожная Татьяна Васильевна</t>
  </si>
  <si>
    <t xml:space="preserve">Семенова Анна Дмитриевна </t>
  </si>
  <si>
    <t xml:space="preserve">Тарасова Наталья Александровна </t>
  </si>
  <si>
    <t>Николаев Дмитрий Игоревич (совм)</t>
  </si>
  <si>
    <t>Калиниченко Оксана Михайловна (совм)</t>
  </si>
  <si>
    <t>Нарожная Татьяна Васильевна (совм)</t>
  </si>
  <si>
    <t>Аксанди Лилия Михайловна</t>
  </si>
  <si>
    <t>высшее/педагог</t>
  </si>
  <si>
    <t>Бокова Вера Викторовна</t>
  </si>
  <si>
    <t>Гордеева Марина Анатольевна</t>
  </si>
  <si>
    <t>среднее проф/техник-строитель</t>
  </si>
  <si>
    <t>Иванова Елена Марисовна</t>
  </si>
  <si>
    <t>Карпова Наталья Геннадьевна</t>
  </si>
  <si>
    <t>начальное проф/швея</t>
  </si>
  <si>
    <t>Лыткина Светлана Анатольевна</t>
  </si>
  <si>
    <t>начальное проф/воспитатель детского сада</t>
  </si>
  <si>
    <t>Петрова Юлия Валерьевна</t>
  </si>
  <si>
    <t>среднее проф/швея</t>
  </si>
  <si>
    <t>Манукян Валерия Рафаэлевна</t>
  </si>
  <si>
    <t>высшее/технология продуктов</t>
  </si>
  <si>
    <t>Уткина Ирина Антоновна</t>
  </si>
  <si>
    <t>начальное проф/повар</t>
  </si>
  <si>
    <t>начальное проф/радиотехник</t>
  </si>
  <si>
    <t>Кравченко Татьяна Анатольевна</t>
  </si>
  <si>
    <t>среднее проф/парикхмахер</t>
  </si>
  <si>
    <t>Лихова Светлана Анатольевна</t>
  </si>
  <si>
    <t>Бокова Вера Викторовна (совм)</t>
  </si>
  <si>
    <t xml:space="preserve">Денисова Ирина Викторовна </t>
  </si>
  <si>
    <t>Серкова Наталья Владимировна</t>
  </si>
  <si>
    <t>Серкова Наталья Владимировна (совм)</t>
  </si>
  <si>
    <t>Юдина Наталья Николаевна</t>
  </si>
  <si>
    <t>Сергеев Андрей Сергеевич</t>
  </si>
  <si>
    <t>Шинкарюк Татьяна Геннадьевна (совм)</t>
  </si>
  <si>
    <t>по состоянию на 1 января  2026 года</t>
  </si>
  <si>
    <t>Расчетная величина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</si>
</sst>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Verdana"/>
      <family val="2"/>
      <charset val="204"/>
    </font>
    <font>
      <sz val="12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5">
    <xf numFmtId="0" fontId="0" fillId="0" borderId="0"/>
    <xf numFmtId="0" fontId="3" fillId="0" borderId="0"/>
    <xf numFmtId="0" fontId="4" fillId="0" borderId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3" borderId="0" applyNumberFormat="0" applyBorder="0" applyAlignment="0" applyProtection="0"/>
    <xf numFmtId="0" fontId="9" fillId="11" borderId="8" applyNumberFormat="0" applyAlignment="0" applyProtection="0"/>
    <xf numFmtId="0" fontId="10" fillId="24" borderId="9" applyNumberFormat="0" applyAlignment="0" applyProtection="0"/>
    <xf numFmtId="0" fontId="11" fillId="24" borderId="8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8" fillId="25" borderId="14" applyNumberFormat="0" applyAlignment="0" applyProtection="0"/>
    <xf numFmtId="0" fontId="19" fillId="0" borderId="0" applyNumberFormat="0" applyFill="0" applyBorder="0" applyAlignment="0" applyProtection="0"/>
    <xf numFmtId="0" fontId="20" fillId="26" borderId="0" applyNumberFormat="0" applyBorder="0" applyAlignment="0" applyProtection="0"/>
    <xf numFmtId="0" fontId="21" fillId="0" borderId="0"/>
    <xf numFmtId="0" fontId="3" fillId="0" borderId="0" applyBorder="0"/>
    <xf numFmtId="0" fontId="1" fillId="0" borderId="0"/>
    <xf numFmtId="0" fontId="22" fillId="0" borderId="0"/>
    <xf numFmtId="0" fontId="23" fillId="0" borderId="0"/>
    <xf numFmtId="0" fontId="24" fillId="7" borderId="0" applyNumberFormat="0" applyBorder="0" applyAlignment="0" applyProtection="0"/>
    <xf numFmtId="0" fontId="25" fillId="0" borderId="0" applyNumberFormat="0" applyFill="0" applyBorder="0" applyAlignment="0" applyProtection="0"/>
    <xf numFmtId="0" fontId="22" fillId="27" borderId="15" applyNumberFormat="0" applyFont="0" applyAlignment="0" applyProtection="0"/>
    <xf numFmtId="9" fontId="3" fillId="0" borderId="0" applyFont="0" applyFill="0" applyBorder="0" applyAlignment="0" applyProtection="0"/>
    <xf numFmtId="0" fontId="26" fillId="0" borderId="16" applyNumberFormat="0" applyFill="0" applyAlignment="0" applyProtection="0"/>
    <xf numFmtId="0" fontId="27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28" fillId="8" borderId="0" applyNumberFormat="0" applyBorder="0" applyAlignment="0" applyProtection="0"/>
  </cellStyleXfs>
  <cellXfs count="67">
    <xf numFmtId="0" fontId="0" fillId="0" borderId="0" xfId="0"/>
    <xf numFmtId="4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4" fontId="5" fillId="4" borderId="2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3" fontId="29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" fontId="30" fillId="0" borderId="0" xfId="0" applyNumberFormat="1" applyFont="1" applyAlignment="1">
      <alignment horizontal="center" vertical="center" wrapText="1"/>
    </xf>
    <xf numFmtId="3" fontId="30" fillId="0" borderId="0" xfId="0" applyNumberFormat="1" applyFont="1" applyAlignment="1">
      <alignment horizontal="center" vertical="center" wrapText="1"/>
    </xf>
    <xf numFmtId="4" fontId="29" fillId="0" borderId="0" xfId="0" applyNumberFormat="1" applyFont="1" applyAlignment="1">
      <alignment horizontal="center" vertical="center" wrapText="1"/>
    </xf>
    <xf numFmtId="4" fontId="29" fillId="0" borderId="17" xfId="0" applyNumberFormat="1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left" vertical="center" wrapText="1"/>
    </xf>
    <xf numFmtId="4" fontId="29" fillId="0" borderId="18" xfId="0" applyNumberFormat="1" applyFont="1" applyBorder="1" applyAlignment="1">
      <alignment horizontal="center" vertical="center" wrapText="1"/>
    </xf>
    <xf numFmtId="3" fontId="29" fillId="0" borderId="18" xfId="0" applyNumberFormat="1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left" vertical="center" wrapText="1"/>
    </xf>
    <xf numFmtId="4" fontId="29" fillId="0" borderId="19" xfId="0" applyNumberFormat="1" applyFont="1" applyBorder="1" applyAlignment="1">
      <alignment horizontal="center" vertical="center" wrapText="1"/>
    </xf>
    <xf numFmtId="4" fontId="30" fillId="30" borderId="17" xfId="0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" fontId="29" fillId="0" borderId="0" xfId="0" applyNumberFormat="1" applyFont="1" applyFill="1" applyAlignment="1">
      <alignment horizontal="center" vertical="center" wrapText="1"/>
    </xf>
    <xf numFmtId="3" fontId="29" fillId="0" borderId="0" xfId="0" applyNumberFormat="1" applyFont="1" applyFill="1" applyAlignment="1">
      <alignment horizontal="center" vertical="center" wrapText="1"/>
    </xf>
    <xf numFmtId="4" fontId="30" fillId="0" borderId="0" xfId="0" applyNumberFormat="1" applyFont="1" applyFill="1" applyAlignment="1">
      <alignment horizontal="center" vertical="center" wrapText="1"/>
    </xf>
    <xf numFmtId="4" fontId="30" fillId="29" borderId="17" xfId="0" applyNumberFormat="1" applyFont="1" applyFill="1" applyBorder="1" applyAlignment="1">
      <alignment horizontal="center" vertical="center" wrapText="1"/>
    </xf>
    <xf numFmtId="4" fontId="29" fillId="29" borderId="17" xfId="0" applyNumberFormat="1" applyFont="1" applyFill="1" applyBorder="1" applyAlignment="1">
      <alignment horizontal="center" vertical="center" wrapText="1"/>
    </xf>
    <xf numFmtId="0" fontId="29" fillId="0" borderId="0" xfId="0" applyFont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0" fillId="5" borderId="1" xfId="0" applyFont="1" applyFill="1" applyBorder="1" applyAlignment="1" applyProtection="1">
      <protection locked="0"/>
    </xf>
    <xf numFmtId="0" fontId="30" fillId="5" borderId="1" xfId="0" applyFont="1" applyFill="1" applyBorder="1" applyAlignment="1" applyProtection="1">
      <alignment wrapText="1"/>
      <protection locked="0"/>
    </xf>
    <xf numFmtId="4" fontId="30" fillId="5" borderId="1" xfId="0" applyNumberFormat="1" applyFont="1" applyFill="1" applyBorder="1" applyAlignment="1" applyProtection="1">
      <alignment horizontal="center" vertical="center"/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30" fillId="5" borderId="1" xfId="0" applyFont="1" applyFill="1" applyBorder="1" applyAlignment="1" applyProtection="1">
      <alignment vertical="center"/>
      <protection locked="0"/>
    </xf>
    <xf numFmtId="0" fontId="30" fillId="5" borderId="1" xfId="0" applyFont="1" applyFill="1" applyBorder="1" applyAlignment="1" applyProtection="1">
      <alignment vertical="center" wrapText="1"/>
      <protection locked="0"/>
    </xf>
    <xf numFmtId="0" fontId="29" fillId="0" borderId="0" xfId="0" applyFont="1" applyAlignment="1" applyProtection="1">
      <alignment vertical="center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wrapText="1"/>
      <protection locked="0"/>
    </xf>
    <xf numFmtId="0" fontId="30" fillId="5" borderId="1" xfId="0" applyFont="1" applyFill="1" applyBorder="1" applyAlignment="1" applyProtection="1">
      <alignment horizontal="center"/>
    </xf>
    <xf numFmtId="0" fontId="30" fillId="5" borderId="1" xfId="0" applyFont="1" applyFill="1" applyBorder="1" applyAlignment="1" applyProtection="1">
      <alignment horizontal="center" vertical="center"/>
    </xf>
    <xf numFmtId="4" fontId="30" fillId="5" borderId="1" xfId="0" applyNumberFormat="1" applyFont="1" applyFill="1" applyBorder="1" applyAlignment="1" applyProtection="1">
      <alignment horizontal="center" vertical="center"/>
    </xf>
    <xf numFmtId="3" fontId="29" fillId="29" borderId="0" xfId="0" applyNumberFormat="1" applyFont="1" applyFill="1" applyAlignment="1" applyProtection="1">
      <alignment horizontal="center" vertical="center" wrapText="1"/>
      <protection locked="0"/>
    </xf>
    <xf numFmtId="4" fontId="5" fillId="3" borderId="17" xfId="1" applyNumberFormat="1" applyFont="1" applyFill="1" applyBorder="1" applyAlignment="1" applyProtection="1">
      <alignment horizontal="center" vertical="center" wrapText="1"/>
      <protection locked="0"/>
    </xf>
    <xf numFmtId="0" fontId="29" fillId="0" borderId="17" xfId="0" applyFont="1" applyBorder="1" applyAlignment="1" applyProtection="1">
      <alignment horizontal="center" vertical="center" wrapText="1"/>
      <protection locked="0"/>
    </xf>
    <xf numFmtId="4" fontId="5" fillId="4" borderId="17" xfId="2" applyNumberFormat="1" applyFont="1" applyFill="1" applyBorder="1" applyAlignment="1" applyProtection="1">
      <alignment horizontal="center" vertical="center" wrapText="1"/>
    </xf>
    <xf numFmtId="0" fontId="29" fillId="0" borderId="17" xfId="0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6" fillId="28" borderId="3" xfId="0" applyFont="1" applyFill="1" applyBorder="1" applyAlignment="1" applyProtection="1">
      <alignment horizontal="center" vertical="center" wrapText="1"/>
      <protection locked="0"/>
    </xf>
    <xf numFmtId="0" fontId="6" fillId="28" borderId="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17" xfId="0" applyFont="1" applyBorder="1" applyAlignment="1">
      <alignment horizontal="center" vertical="center" wrapText="1"/>
    </xf>
    <xf numFmtId="3" fontId="29" fillId="0" borderId="17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4" fontId="29" fillId="0" borderId="1" xfId="0" applyNumberFormat="1" applyFont="1" applyBorder="1" applyAlignment="1">
      <alignment horizontal="center" vertical="center" wrapText="1"/>
    </xf>
    <xf numFmtId="3" fontId="29" fillId="0" borderId="1" xfId="0" applyNumberFormat="1" applyFont="1" applyBorder="1" applyAlignment="1">
      <alignment horizontal="center" vertical="center" wrapText="1"/>
    </xf>
    <xf numFmtId="4" fontId="30" fillId="0" borderId="17" xfId="0" applyNumberFormat="1" applyFont="1" applyBorder="1" applyAlignment="1">
      <alignment horizontal="center" vertical="center" wrapText="1"/>
    </xf>
  </cellXfs>
  <cellStyles count="65">
    <cellStyle name="20% - Акцент1 2" xfId="3"/>
    <cellStyle name="20% - Акцент1 2 2" xfId="4"/>
    <cellStyle name="20% - Акцент2 2" xfId="5"/>
    <cellStyle name="20% - Акцент2 2 2" xfId="6"/>
    <cellStyle name="20% - Акцент3 2" xfId="7"/>
    <cellStyle name="20% - Акцент3 2 2" xfId="8"/>
    <cellStyle name="20% - Акцент4 2" xfId="9"/>
    <cellStyle name="20% - Акцент4 2 2" xfId="10"/>
    <cellStyle name="20% - Акцент5 2" xfId="11"/>
    <cellStyle name="20% - Акцент5 2 2" xfId="12"/>
    <cellStyle name="20% - Акцент6 2" xfId="13"/>
    <cellStyle name="20% - Акцент6 2 2" xfId="14"/>
    <cellStyle name="40% - Акцент1 2" xfId="15"/>
    <cellStyle name="40% - Акцент1 2 2" xfId="16"/>
    <cellStyle name="40% - Акцент2 2" xfId="17"/>
    <cellStyle name="40% - Акцент2 2 2" xfId="18"/>
    <cellStyle name="40% - Акцент3 2" xfId="19"/>
    <cellStyle name="40% - Акцент3 2 2" xfId="20"/>
    <cellStyle name="40% - Акцент4 2" xfId="21"/>
    <cellStyle name="40% - Акцент4 2 2" xfId="22"/>
    <cellStyle name="40% - Акцент5 2" xfId="23"/>
    <cellStyle name="40% - Акцент5 2 2" xfId="24"/>
    <cellStyle name="40% - Акцент6 2" xfId="25"/>
    <cellStyle name="40% - Акцент6 2 2" xfId="26"/>
    <cellStyle name="60% - Акцент1 2" xfId="27"/>
    <cellStyle name="60% - Акцент2 2" xfId="28"/>
    <cellStyle name="60% - Акцент3 2" xfId="29"/>
    <cellStyle name="60% - Акцент4 2" xfId="30"/>
    <cellStyle name="60% - Акцент5 2" xfId="31"/>
    <cellStyle name="60% - Акцент6 2" xfId="32"/>
    <cellStyle name="Акцент1 2" xfId="33"/>
    <cellStyle name="Акцент2 2" xfId="34"/>
    <cellStyle name="Акцент3 2" xfId="35"/>
    <cellStyle name="Акцент4 2" xfId="36"/>
    <cellStyle name="Акцент5 2" xfId="37"/>
    <cellStyle name="Акцент6 2" xfId="38"/>
    <cellStyle name="Ввод  2" xfId="39"/>
    <cellStyle name="Вывод 2" xfId="40"/>
    <cellStyle name="Вычисление 2" xfId="41"/>
    <cellStyle name="Гиперссылка 2" xfId="42"/>
    <cellStyle name="Гиперссылка 3" xfId="43"/>
    <cellStyle name="Заголовок 1 2" xfId="44"/>
    <cellStyle name="Заголовок 2 2" xfId="45"/>
    <cellStyle name="Заголовок 3 2" xfId="46"/>
    <cellStyle name="Заголовок 4 2" xfId="47"/>
    <cellStyle name="Итог 2" xfId="48"/>
    <cellStyle name="Контрольная ячейка 2" xfId="49"/>
    <cellStyle name="Название 2" xfId="50"/>
    <cellStyle name="Нейтральный 2" xfId="51"/>
    <cellStyle name="Обычный" xfId="0" builtinId="0"/>
    <cellStyle name="Обычный 2" xfId="52"/>
    <cellStyle name="Обычный 2 2" xfId="53"/>
    <cellStyle name="Обычный 3" xfId="54"/>
    <cellStyle name="Обычный 4" xfId="55"/>
    <cellStyle name="Обычный 5" xfId="56"/>
    <cellStyle name="Обычный_ЖКУ_проект3" xfId="1"/>
    <cellStyle name="Обычный_форма 1 водопровод для орг" xfId="2"/>
    <cellStyle name="Плохой 2" xfId="57"/>
    <cellStyle name="Пояснение 2" xfId="58"/>
    <cellStyle name="Примечание 2" xfId="59"/>
    <cellStyle name="Процентный 2" xfId="60"/>
    <cellStyle name="Связанная ячейка 2" xfId="61"/>
    <cellStyle name="Текст предупреждения 2" xfId="62"/>
    <cellStyle name="Финансовый 2" xfId="63"/>
    <cellStyle name="Хороший 2" xfId="64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69;&#1082;&#1086;&#1085;&#1086;&#1084;&#1080;&#1089;&#1090;\Desktop\&#1041;&#1102;&#1076;&#1078;&#1077;&#1090;%202027\&#1052;&#1072;&#1082;&#1089;&#1080;&#1084;&#1072;&#1083;&#1100;&#1085;&#1099;&#1081;%20&#1088;&#1072;&#1089;&#1095;&#1077;&#1090;%202023%20&#1088;&#1072;&#1089;&#1095;&#1077;&#1090;&#1085;&#1072;&#1103;%20&#1074;&#1077;&#1083;&#1080;&#1095;&#1080;&#1085;&#1072;%2010%2075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 форм обслуживания"/>
      <sheetName val="спис"/>
      <sheetName val="Наименование форм соц. обслужив"/>
      <sheetName val="наборы получателей услуг"/>
      <sheetName val="привязка отделений"/>
      <sheetName val="Инструкция"/>
      <sheetName val="титульный лист "/>
      <sheetName val="привязка отд к учр "/>
      <sheetName val="группа по оплате труда"/>
      <sheetName val="Максимальный расчет"/>
      <sheetName val="иные должности"/>
      <sheetName val="максимальный расчет + -"/>
      <sheetName val="id должностей"/>
      <sheetName val="Межуровневые коэффициенты"/>
      <sheetName val="оклады"/>
      <sheetName val="Тарификация"/>
      <sheetName val="Тарификация_увел оклада"/>
      <sheetName val="расчет оклада руководителя"/>
      <sheetName val="расчет оклада руководителя_увел"/>
      <sheetName val="СВОД ШР"/>
      <sheetName val="Лист1"/>
      <sheetName val="СВОД ШР_увел оклада"/>
      <sheetName val="штатное с 01.01.2021"/>
    </sheetNames>
    <sheetDataSet>
      <sheetData sheetId="0" refreshError="1"/>
      <sheetData sheetId="1">
        <row r="1">
          <cell r="G1" t="str">
            <v>психоневрологический интернат</v>
          </cell>
          <cell r="H1" t="str">
            <v>PNI</v>
          </cell>
        </row>
        <row r="2">
          <cell r="A2" t="str">
            <v>ЛОГБУ "Будогощский ПНИ"</v>
          </cell>
          <cell r="G2" t="str">
            <v>дом-интернат для престарелых и инвалидов</v>
          </cell>
          <cell r="H2" t="str">
            <v>DI</v>
          </cell>
        </row>
        <row r="3">
          <cell r="A3" t="str">
            <v>ЛОГБУ "Вознесенский ДИ"</v>
          </cell>
          <cell r="G3" t="str">
            <v>МРЦ</v>
          </cell>
          <cell r="H3" t="str">
            <v>DDI</v>
          </cell>
        </row>
        <row r="4">
          <cell r="A4" t="str">
            <v>ЛОГБУ "Волосовский ПНИ"</v>
          </cell>
          <cell r="G4" t="str">
            <v>геронтологический центр</v>
          </cell>
          <cell r="H4" t="str">
            <v>GER</v>
          </cell>
        </row>
        <row r="5">
          <cell r="A5" t="str">
            <v>ЛОГБУ "Волховский ПНИ"</v>
          </cell>
          <cell r="G5" t="str">
            <v>комплексный центр социального обслуживания</v>
          </cell>
          <cell r="H5" t="str">
            <v>KCSON</v>
          </cell>
        </row>
        <row r="6">
          <cell r="A6" t="str">
            <v>ЛОГБУ "Всеволожский ДИ"</v>
          </cell>
          <cell r="G6" t="str">
            <v>центр социального обслуживания</v>
          </cell>
          <cell r="H6" t="str">
            <v>CSON</v>
          </cell>
        </row>
        <row r="7">
          <cell r="A7" t="str">
            <v>ЛОГБУ "Гатчинский ПНИ"</v>
          </cell>
          <cell r="G7" t="str">
            <v>социально-реабилитационный центр для несовершеннолетних</v>
          </cell>
          <cell r="H7" t="str">
            <v>REB</v>
          </cell>
        </row>
        <row r="8">
          <cell r="A8" t="str">
            <v>ЛОГБУ "Каменногорский ДИ"</v>
          </cell>
          <cell r="G8" t="str">
            <v xml:space="preserve">дома-интернаты для ветеранов войны и труда
</v>
          </cell>
          <cell r="H8" t="str">
            <v>DIV</v>
          </cell>
        </row>
        <row r="9">
          <cell r="A9" t="str">
            <v>ЛОГБУ "Кингисеппский ДИ"</v>
          </cell>
        </row>
        <row r="10">
          <cell r="A10" t="str">
            <v>ЛОГБУ "Кингисеппский ПНИ"</v>
          </cell>
          <cell r="G10" t="str">
            <v>Административно-управленческий персонал</v>
          </cell>
        </row>
        <row r="11">
          <cell r="A11" t="str">
            <v>ЛОГБУ "Кировский ПНИ"</v>
          </cell>
          <cell r="G11" t="str">
            <v>Библиотекарь</v>
          </cell>
        </row>
        <row r="12">
          <cell r="A12" t="str">
            <v>ЛОГБУ "Лодейнопольский специальный ДИ"</v>
          </cell>
          <cell r="G12" t="str">
            <v>Педагогический персонал</v>
          </cell>
        </row>
        <row r="13">
          <cell r="A13" t="str">
            <v>ЛОГБУ "Лужский ПНИ"</v>
          </cell>
          <cell r="G13" t="str">
            <v>Специалист</v>
          </cell>
        </row>
        <row r="14">
          <cell r="A14" t="str">
            <v>ЛОГБУ «ЛО МРЦ»</v>
          </cell>
          <cell r="G14" t="str">
            <v>Социальный работник</v>
          </cell>
        </row>
        <row r="15">
          <cell r="A15" t="str">
            <v>ЛОГБУ "Сланцевский ДИ"</v>
          </cell>
          <cell r="G15" t="str">
            <v>Прочий персонал</v>
          </cell>
        </row>
        <row r="16">
          <cell r="A16" t="str">
            <v>ЛОГБУ "Сясьстройский ПНИ"</v>
          </cell>
          <cell r="G16" t="str">
            <v>Работники пищеблока</v>
          </cell>
        </row>
        <row r="17">
          <cell r="A17" t="str">
            <v>ЛОГБУ "Тихвинский ДИ"</v>
          </cell>
          <cell r="G17" t="str">
            <v>ММП</v>
          </cell>
        </row>
        <row r="18">
          <cell r="A18" t="str">
            <v>ЛОГБУ "ГЦ"</v>
          </cell>
          <cell r="G18" t="str">
            <v>Заведующий отделением</v>
          </cell>
        </row>
        <row r="19">
          <cell r="A19" t="str">
            <v>ЛОГАУ "Бокситогорский КЦСОН"</v>
          </cell>
          <cell r="G19" t="str">
            <v>Врач</v>
          </cell>
        </row>
        <row r="20">
          <cell r="A20" t="str">
            <v>ЛОГБУ "Волосовский комплексный центр социального обслуживания населения "Берегиня"</v>
          </cell>
          <cell r="G20" t="str">
            <v>СМП</v>
          </cell>
        </row>
        <row r="21">
          <cell r="A21" t="str">
            <v>ЛОГБУ "Волховский КЦСОН "Береника"</v>
          </cell>
          <cell r="G21" t="str">
            <v>Учебно-вспомогательный персонал</v>
          </cell>
        </row>
        <row r="22">
          <cell r="A22" t="str">
            <v>ЛОГАУ "Всеволожский КЦСОН"</v>
          </cell>
          <cell r="G22" t="str">
            <v>Сиделка (помощник по уходу)</v>
          </cell>
        </row>
        <row r="23">
          <cell r="A23" t="str">
            <v>ЛОГБУ "Выборгский КЦСОН "Добро пожаловать!"</v>
          </cell>
          <cell r="G23" t="str">
            <v>Сиделка (помощник по уходу )</v>
          </cell>
        </row>
        <row r="24">
          <cell r="A24" t="str">
            <v>ЛОГБУ "Выборгский КЦСОН"</v>
          </cell>
        </row>
        <row r="25">
          <cell r="A25" t="str">
            <v>ЛОГБУ "Гатчинский "Центр "Дарина"</v>
          </cell>
        </row>
        <row r="26">
          <cell r="A26" t="str">
            <v>ЛОГБУ "Кингисеппский СРЦ"</v>
          </cell>
        </row>
        <row r="27">
          <cell r="A27" t="str">
            <v>ЛОГАУ "Кингисеппский ЦСО"</v>
          </cell>
        </row>
        <row r="28">
          <cell r="A28" t="str">
            <v>ЛОГБУ "Киришский КЦСОН"</v>
          </cell>
        </row>
        <row r="29">
          <cell r="A29" t="str">
            <v xml:space="preserve">ЛОГАУ "Кировский КЦСОН" </v>
          </cell>
        </row>
        <row r="30">
          <cell r="A30" t="str">
            <v>ЛОГБУ "Лодейнопольский ЦСОН "Возрождение"</v>
          </cell>
        </row>
        <row r="31">
          <cell r="A31" t="str">
            <v>ЛОГБУ "Ломоносовский
 КЦСОН "Надежда""</v>
          </cell>
        </row>
        <row r="32">
          <cell r="A32" t="str">
            <v>ЛОГАУ "Лужский КЦСОН"</v>
          </cell>
        </row>
        <row r="33">
          <cell r="A33" t="str">
            <v>ЛОГБУ СРЦН "Семья" Подпорожский</v>
          </cell>
        </row>
        <row r="34">
          <cell r="A34" t="str">
            <v>ЛОГБУ  "Приозерский комплексный центр социального обслуживания населения"</v>
          </cell>
        </row>
        <row r="35">
          <cell r="A35" t="str">
            <v>ЛОГБУ «Сланцевский ЦСОН «Мечта»</v>
          </cell>
        </row>
        <row r="36">
          <cell r="A36" t="str">
            <v>ЛОГБУ "Сланцевский ЦСО "Надежда"</v>
          </cell>
        </row>
        <row r="37">
          <cell r="A37" t="str">
            <v xml:space="preserve">ЛОГАУ КЦСОН  Сосновый Бор </v>
          </cell>
        </row>
        <row r="38">
          <cell r="A38" t="str">
            <v>ЛОГБУ "Тихвинский КЦСОН"</v>
          </cell>
        </row>
        <row r="39">
          <cell r="A39" t="str">
            <v>ЛОГБУ "Тосненский СРЦН "Дельфиненок"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9">
          <cell r="F9" t="str">
            <v>ЛОГБУ "Гатчинский ПНИ"</v>
          </cell>
          <cell r="J9">
            <v>1</v>
          </cell>
        </row>
        <row r="11">
          <cell r="F11" t="str">
            <v>психоневрологический интернат</v>
          </cell>
        </row>
        <row r="38">
          <cell r="F38" t="str">
            <v>Стационарные БУ</v>
          </cell>
          <cell r="I38" t="str">
            <v>ПНИ</v>
          </cell>
        </row>
      </sheetData>
      <sheetData sheetId="7">
        <row r="2">
          <cell r="B2" t="str">
            <v>Стационарные БУ</v>
          </cell>
          <cell r="C2" t="str">
            <v>type_1</v>
          </cell>
        </row>
        <row r="3">
          <cell r="B3" t="str">
            <v>Стационарные БУ</v>
          </cell>
          <cell r="C3" t="str">
            <v>type_1</v>
          </cell>
        </row>
        <row r="4">
          <cell r="B4" t="str">
            <v>Стационарные БУ</v>
          </cell>
          <cell r="C4" t="str">
            <v>type_1</v>
          </cell>
        </row>
        <row r="5">
          <cell r="B5" t="str">
            <v>Стационарные БУ</v>
          </cell>
          <cell r="C5" t="str">
            <v>type_1</v>
          </cell>
        </row>
        <row r="6">
          <cell r="B6" t="str">
            <v>Стационарные БУ</v>
          </cell>
          <cell r="C6" t="str">
            <v>type_1</v>
          </cell>
        </row>
        <row r="7">
          <cell r="B7" t="str">
            <v>Стационарные БУ</v>
          </cell>
          <cell r="C7" t="str">
            <v>type_1</v>
          </cell>
        </row>
        <row r="8">
          <cell r="B8" t="str">
            <v>Стационарные БУ</v>
          </cell>
          <cell r="C8" t="str">
            <v>type_1</v>
          </cell>
        </row>
        <row r="9">
          <cell r="B9" t="str">
            <v>Стационарные БУ</v>
          </cell>
          <cell r="C9" t="str">
            <v>type_1</v>
          </cell>
        </row>
        <row r="10">
          <cell r="B10" t="str">
            <v>КЦСОН,ЦСОН,СРЦ,ЦСО</v>
          </cell>
          <cell r="C10" t="str">
            <v>type_2</v>
          </cell>
        </row>
        <row r="11">
          <cell r="B11" t="str">
            <v>КЦСОН,ЦСОН,СРЦ,ЦСО</v>
          </cell>
          <cell r="C11" t="str">
            <v>type_2</v>
          </cell>
        </row>
        <row r="12">
          <cell r="B12" t="str">
            <v>КЦСОН,ЦСОН,СРЦ,ЦСО</v>
          </cell>
          <cell r="C12" t="str">
            <v>type_2</v>
          </cell>
        </row>
        <row r="13">
          <cell r="B13" t="str">
            <v>КЦСОН,ЦСОН,СРЦ,ЦСО</v>
          </cell>
          <cell r="C13" t="str">
            <v>type_2</v>
          </cell>
        </row>
        <row r="14">
          <cell r="B14" t="str">
            <v>КЦСОН,ЦСОН,СРЦ,ЦСО</v>
          </cell>
          <cell r="C14" t="str">
            <v>type_2</v>
          </cell>
        </row>
        <row r="15">
          <cell r="B15" t="str">
            <v>КЦСОН,ЦСОН,СРЦ,ЦСО</v>
          </cell>
          <cell r="C15" t="str">
            <v>type_2</v>
          </cell>
        </row>
        <row r="16">
          <cell r="B16" t="str">
            <v>КЦСОН,ЦСОН,СРЦ,ЦСО</v>
          </cell>
          <cell r="C16" t="str">
            <v>type_2</v>
          </cell>
        </row>
        <row r="17">
          <cell r="B17" t="str">
            <v>КЦСОН,ЦСОН,СРЦ,ЦСО</v>
          </cell>
          <cell r="C17" t="str">
            <v>type_2</v>
          </cell>
        </row>
        <row r="18">
          <cell r="B18" t="str">
            <v>Геронтологический центр</v>
          </cell>
          <cell r="C18" t="str">
            <v>type_3</v>
          </cell>
        </row>
        <row r="19">
          <cell r="B19" t="str">
            <v>Геронтологический центр</v>
          </cell>
          <cell r="C19" t="str">
            <v>type_3</v>
          </cell>
        </row>
        <row r="20">
          <cell r="B20" t="str">
            <v>Геронтологический центр</v>
          </cell>
          <cell r="C20" t="str">
            <v>type_3</v>
          </cell>
        </row>
        <row r="21">
          <cell r="B21" t="str">
            <v>Геронтологический центр</v>
          </cell>
          <cell r="C21" t="str">
            <v>type_3</v>
          </cell>
        </row>
        <row r="22">
          <cell r="B22" t="str">
            <v>ДДИ</v>
          </cell>
          <cell r="C22" t="str">
            <v>type_4</v>
          </cell>
        </row>
        <row r="23">
          <cell r="B23" t="str">
            <v>ДДИ</v>
          </cell>
          <cell r="C23" t="str">
            <v>type_4</v>
          </cell>
        </row>
        <row r="24">
          <cell r="B24" t="str">
            <v>ДДИ</v>
          </cell>
          <cell r="C24" t="str">
            <v>type_4</v>
          </cell>
        </row>
        <row r="25">
          <cell r="B25" t="str">
            <v>ДДИ</v>
          </cell>
          <cell r="C25" t="str">
            <v>type_4</v>
          </cell>
        </row>
        <row r="26">
          <cell r="B26" t="str">
            <v>ДДИ</v>
          </cell>
          <cell r="C26" t="str">
            <v>type_4</v>
          </cell>
        </row>
        <row r="27">
          <cell r="B27" t="str">
            <v>ДДИ</v>
          </cell>
          <cell r="C27" t="str">
            <v>type_4</v>
          </cell>
        </row>
        <row r="28">
          <cell r="B28" t="str">
            <v>ДДИ</v>
          </cell>
          <cell r="C28" t="str">
            <v>type_4</v>
          </cell>
        </row>
        <row r="29">
          <cell r="B29" t="str">
            <v>ДДИ</v>
          </cell>
          <cell r="C29" t="str">
            <v>type_4</v>
          </cell>
        </row>
        <row r="30">
          <cell r="B30" t="str">
            <v>ДДИ</v>
          </cell>
          <cell r="C30" t="str">
            <v>type_4</v>
          </cell>
        </row>
        <row r="31">
          <cell r="B31" t="str">
            <v>ДДИ</v>
          </cell>
          <cell r="C31" t="str">
            <v>type_4</v>
          </cell>
        </row>
      </sheetData>
      <sheetData sheetId="8" refreshError="1"/>
      <sheetData sheetId="9">
        <row r="40">
          <cell r="V40" t="str">
            <v>Стационарные БУ_Административно-хозяйственная часть</v>
          </cell>
          <cell r="W40" t="str">
            <v>type_1_1</v>
          </cell>
        </row>
        <row r="41">
          <cell r="V41" t="str">
            <v>Стационарные БУ_Административно-хозяйственная часть</v>
          </cell>
          <cell r="W41" t="str">
            <v>type_1_1</v>
          </cell>
        </row>
        <row r="42">
          <cell r="V42" t="str">
            <v>Стационарные БУ_Административно-хозяйственная часть</v>
          </cell>
          <cell r="W42" t="str">
            <v>type_1_1</v>
          </cell>
        </row>
        <row r="43">
          <cell r="V43" t="str">
            <v>Стационарные БУ_Административно-хозяйственная часть</v>
          </cell>
          <cell r="W43" t="str">
            <v>type_1_1</v>
          </cell>
        </row>
        <row r="44">
          <cell r="V44" t="str">
            <v>Стационарные БУ_Административно-хозяйственная часть</v>
          </cell>
          <cell r="W44" t="str">
            <v>type_1_1</v>
          </cell>
        </row>
        <row r="45">
          <cell r="V45" t="str">
            <v>Стационарные БУ_Административно-хозяйственная часть</v>
          </cell>
          <cell r="W45" t="str">
            <v>type_1_1</v>
          </cell>
        </row>
        <row r="46">
          <cell r="V46" t="str">
            <v>Стационарные БУ_Административно-хозяйственная часть</v>
          </cell>
          <cell r="W46" t="str">
            <v>type_1_1</v>
          </cell>
        </row>
        <row r="47">
          <cell r="V47" t="str">
            <v>Стационарные БУ_Административно-хозяйственная часть</v>
          </cell>
          <cell r="W47" t="str">
            <v>type_1_1</v>
          </cell>
        </row>
        <row r="48">
          <cell r="V48" t="str">
            <v>Стационарные БУ_Административно-хозяйственная часть</v>
          </cell>
          <cell r="W48" t="str">
            <v>type_1_1</v>
          </cell>
        </row>
        <row r="49">
          <cell r="V49" t="str">
            <v>Стационарные БУ_Административно-хозяйственная часть</v>
          </cell>
          <cell r="W49" t="str">
            <v>type_1_1</v>
          </cell>
        </row>
        <row r="50">
          <cell r="V50" t="str">
            <v>Стационарные БУ_Административно-хозяйственная часть</v>
          </cell>
          <cell r="W50" t="str">
            <v>type_1_1</v>
          </cell>
        </row>
        <row r="51">
          <cell r="V51" t="str">
            <v>Стационарные БУ_Административно-хозяйственная часть</v>
          </cell>
          <cell r="W51" t="str">
            <v>type_1_1</v>
          </cell>
        </row>
        <row r="52">
          <cell r="V52" t="str">
            <v>Стационарные БУ_Административно-хозяйственная часть</v>
          </cell>
          <cell r="W52" t="str">
            <v>type_1_1</v>
          </cell>
        </row>
        <row r="53">
          <cell r="V53" t="str">
            <v>Стационарные БУ_Административно-хозяйственная часть</v>
          </cell>
          <cell r="W53" t="str">
            <v>type_1_1</v>
          </cell>
        </row>
        <row r="54">
          <cell r="V54" t="str">
            <v>Стационарные БУ_Административно-хозяйственная часть</v>
          </cell>
          <cell r="W54" t="str">
            <v>type_1_1</v>
          </cell>
        </row>
        <row r="55">
          <cell r="V55" t="str">
            <v>Стационарные БУ_Административно-хозяйственная часть</v>
          </cell>
          <cell r="W55" t="str">
            <v>type_1_1</v>
          </cell>
        </row>
        <row r="56">
          <cell r="V56" t="str">
            <v>Стационарные БУ_Административно-хозяйственная часть</v>
          </cell>
          <cell r="W56" t="str">
            <v>type_1_1</v>
          </cell>
        </row>
        <row r="57">
          <cell r="V57" t="str">
            <v>Стационарные БУ_Административно-хозяйственная часть</v>
          </cell>
          <cell r="W57" t="str">
            <v>type_1_1</v>
          </cell>
        </row>
        <row r="58">
          <cell r="V58" t="str">
            <v>Стационарные БУ_Административно-хозяйственная часть</v>
          </cell>
          <cell r="W58" t="str">
            <v>type_1_1</v>
          </cell>
        </row>
        <row r="59">
          <cell r="V59" t="str">
            <v>Стационарные БУ_Административно-хозяйственная часть</v>
          </cell>
          <cell r="W59" t="str">
            <v>type_1_1</v>
          </cell>
        </row>
        <row r="60">
          <cell r="V60" t="str">
            <v>Стационарные БУ_Административно-хозяйственная часть</v>
          </cell>
          <cell r="W60" t="str">
            <v>type_1_1</v>
          </cell>
        </row>
        <row r="61">
          <cell r="V61" t="str">
            <v>Стационарные БУ_Административно-хозяйственная часть</v>
          </cell>
          <cell r="W61" t="str">
            <v>type_1_1</v>
          </cell>
        </row>
        <row r="62">
          <cell r="V62" t="str">
            <v>Стационарные БУ_Административно-хозяйственная часть</v>
          </cell>
          <cell r="W62" t="str">
            <v>type_1_1</v>
          </cell>
        </row>
        <row r="63">
          <cell r="V63" t="str">
            <v>Стационарные БУ_Административно-хозяйственная часть</v>
          </cell>
          <cell r="W63" t="str">
            <v>type_1_1</v>
          </cell>
        </row>
        <row r="64">
          <cell r="V64" t="str">
            <v>Стационарные БУ_Административно-хозяйственная часть</v>
          </cell>
          <cell r="W64" t="str">
            <v>type_1_1</v>
          </cell>
        </row>
        <row r="65">
          <cell r="V65" t="str">
            <v>Стационарные БУ_Административно-хозяйственная часть</v>
          </cell>
          <cell r="W65" t="str">
            <v>type_1_1</v>
          </cell>
        </row>
        <row r="66">
          <cell r="V66" t="str">
            <v>Стационарные БУ_Административно-хозяйственная часть</v>
          </cell>
          <cell r="W66" t="str">
            <v>type_1_1</v>
          </cell>
        </row>
        <row r="67">
          <cell r="V67" t="str">
            <v>Стационарные БУ_Административно-хозяйственная часть</v>
          </cell>
          <cell r="W67" t="str">
            <v>type_1_1</v>
          </cell>
        </row>
        <row r="68">
          <cell r="V68" t="str">
            <v>Стационарные БУ_Административно-хозяйственная часть</v>
          </cell>
          <cell r="W68" t="str">
            <v>type_1_1</v>
          </cell>
        </row>
        <row r="69">
          <cell r="V69" t="str">
            <v>Стационарные БУ_Административно-хозяйственная часть</v>
          </cell>
          <cell r="W69" t="str">
            <v>type_1_1</v>
          </cell>
        </row>
        <row r="70">
          <cell r="V70" t="str">
            <v>Стационарные БУ_Административно-хозяйственная часть</v>
          </cell>
          <cell r="W70" t="str">
            <v>type_1_1</v>
          </cell>
        </row>
        <row r="71">
          <cell r="V71" t="str">
            <v>Стационарные БУ_Административно-хозяйственная часть</v>
          </cell>
          <cell r="W71" t="str">
            <v>type_1_1</v>
          </cell>
        </row>
        <row r="72">
          <cell r="V72" t="str">
            <v>Стационарные БУ_Административно-хозяйственная часть</v>
          </cell>
          <cell r="W72" t="str">
            <v>type_1_1</v>
          </cell>
        </row>
        <row r="73">
          <cell r="V73" t="str">
            <v>Стационарные БУ_Административно-хозяйственная часть</v>
          </cell>
          <cell r="W73" t="str">
            <v>type_1_1</v>
          </cell>
        </row>
        <row r="74">
          <cell r="V74" t="str">
            <v>Стационарные БУ_Административно-хозяйственная часть</v>
          </cell>
          <cell r="W74" t="str">
            <v>type_1_1</v>
          </cell>
        </row>
        <row r="75">
          <cell r="V75" t="str">
            <v>Стационарные БУ_Административно-хозяйственная часть</v>
          </cell>
          <cell r="W75" t="str">
            <v>type_1_1</v>
          </cell>
        </row>
        <row r="76">
          <cell r="V76" t="str">
            <v>Стационарные БУ_Административно-хозяйственная часть</v>
          </cell>
          <cell r="W76" t="str">
            <v>type_1_1</v>
          </cell>
        </row>
        <row r="77">
          <cell r="V77" t="str">
            <v>Стационарные БУ_Административно-хозяйственная часть</v>
          </cell>
          <cell r="W77" t="str">
            <v>type_1_1</v>
          </cell>
        </row>
        <row r="78">
          <cell r="V78" t="str">
            <v>Стационарные БУ_Административно-хозяйственная часть</v>
          </cell>
          <cell r="W78" t="str">
            <v>type_1_1</v>
          </cell>
        </row>
        <row r="79">
          <cell r="V79" t="str">
            <v>Стационарные БУ_Административно-хозяйственная часть</v>
          </cell>
          <cell r="W79" t="str">
            <v>type_1_1</v>
          </cell>
        </row>
        <row r="80">
          <cell r="V80" t="str">
            <v>Стационарные БУ_Административно-хозяйственная часть</v>
          </cell>
          <cell r="W80" t="str">
            <v>type_1_1</v>
          </cell>
        </row>
        <row r="81">
          <cell r="V81" t="str">
            <v>Стационарные БУ_Административно-хозяйственная часть</v>
          </cell>
          <cell r="W81" t="str">
            <v>type_1_1</v>
          </cell>
        </row>
        <row r="82">
          <cell r="V82" t="str">
            <v>Стационарные БУ_Административно-хозяйственная часть</v>
          </cell>
          <cell r="W82" t="str">
            <v>type_1_1</v>
          </cell>
        </row>
        <row r="83">
          <cell r="V83" t="str">
            <v>Стационарные БУ_Административно-хозяйственная часть</v>
          </cell>
          <cell r="W83" t="str">
            <v>type_1_1</v>
          </cell>
        </row>
        <row r="84">
          <cell r="V84" t="str">
            <v>Стационарные БУ_Административно-хозяйственная часть</v>
          </cell>
          <cell r="W84" t="str">
            <v>type_1_1</v>
          </cell>
        </row>
        <row r="85">
          <cell r="V85" t="str">
            <v>Стационарные БУ_Административно-хозяйственная часть</v>
          </cell>
          <cell r="W85" t="str">
            <v>type_1_1</v>
          </cell>
        </row>
        <row r="86">
          <cell r="V86" t="str">
            <v>Стационарные БУ_Административно-хозяйственная часть</v>
          </cell>
          <cell r="W86" t="str">
            <v>type_1_1</v>
          </cell>
        </row>
        <row r="87">
          <cell r="V87" t="str">
            <v>Стационарные БУ_Административно-хозяйственная часть</v>
          </cell>
          <cell r="W87" t="str">
            <v>type_1_1</v>
          </cell>
        </row>
        <row r="88">
          <cell r="V88" t="str">
            <v>Стационарные БУ_Административно-хозяйственная часть</v>
          </cell>
          <cell r="W88" t="str">
            <v>type_1_1</v>
          </cell>
        </row>
        <row r="91">
          <cell r="V91" t="str">
            <v>Стационарные БУ_Блок бытового обслуживания</v>
          </cell>
          <cell r="W91" t="str">
            <v>type_1_2</v>
          </cell>
        </row>
        <row r="92">
          <cell r="V92" t="str">
            <v>Стационарные БУ_Блок бытового обслуживания</v>
          </cell>
          <cell r="W92" t="str">
            <v>type_1_2</v>
          </cell>
        </row>
        <row r="93">
          <cell r="V93" t="str">
            <v>Стационарные БУ_Блок бытового обслуживания</v>
          </cell>
          <cell r="W93" t="str">
            <v>type_1_2</v>
          </cell>
        </row>
        <row r="94">
          <cell r="V94" t="str">
            <v>Стационарные БУ_Блок бытового обслуживания</v>
          </cell>
          <cell r="W94" t="str">
            <v>type_1_2</v>
          </cell>
        </row>
        <row r="95">
          <cell r="V95" t="str">
            <v>Стационарные БУ_Блок бытового обслуживания</v>
          </cell>
          <cell r="W95" t="str">
            <v>type_1_2</v>
          </cell>
        </row>
        <row r="96">
          <cell r="V96" t="str">
            <v>Стационарные БУ_Блок бытового обслуживания</v>
          </cell>
          <cell r="W96" t="str">
            <v>type_1_2</v>
          </cell>
        </row>
        <row r="97">
          <cell r="V97" t="str">
            <v>Стационарные БУ_Блок бытового обслуживания</v>
          </cell>
          <cell r="W97" t="str">
            <v>type_1_2</v>
          </cell>
        </row>
        <row r="98">
          <cell r="V98" t="str">
            <v>Стационарные БУ_Блок бытового обслуживания</v>
          </cell>
          <cell r="W98" t="str">
            <v>type_1_2</v>
          </cell>
        </row>
        <row r="99">
          <cell r="V99" t="str">
            <v>Стационарные БУ_Блок бытового обслуживания</v>
          </cell>
          <cell r="W99" t="str">
            <v>type_1_2</v>
          </cell>
        </row>
        <row r="100">
          <cell r="V100" t="str">
            <v>Стационарные БУ_Блок бытового обслуживания</v>
          </cell>
          <cell r="W100" t="str">
            <v>type_1_2</v>
          </cell>
        </row>
        <row r="101">
          <cell r="V101" t="str">
            <v>Стационарные БУ_Блок бытового обслуживания</v>
          </cell>
          <cell r="W101" t="str">
            <v>type_1_2</v>
          </cell>
        </row>
        <row r="104">
          <cell r="V104" t="str">
            <v>Стационарные БУ_Приемно-карантинные палаты (изоляторы)</v>
          </cell>
          <cell r="W104" t="str">
            <v>type_1_3</v>
          </cell>
        </row>
        <row r="105">
          <cell r="V105" t="str">
            <v>Стационарные БУ_Приемно-карантинные палаты (изоляторы)</v>
          </cell>
          <cell r="W105" t="str">
            <v>type_1_3</v>
          </cell>
        </row>
        <row r="108">
          <cell r="V108" t="str">
            <v>Стационарные БУ_Общий медицинский и младший медицинский персонал</v>
          </cell>
          <cell r="W108" t="str">
            <v>type_1_4</v>
          </cell>
        </row>
        <row r="109">
          <cell r="V109" t="str">
            <v>Стационарные БУ_Общий медицинский и младший медицинский персонал</v>
          </cell>
          <cell r="W109" t="str">
            <v>type_1_4</v>
          </cell>
        </row>
        <row r="110">
          <cell r="V110" t="str">
            <v>Стационарные БУ_Общий медицинский и младший медицинский персонал</v>
          </cell>
          <cell r="W110" t="str">
            <v>type_1_4</v>
          </cell>
        </row>
        <row r="111">
          <cell r="V111" t="str">
            <v>Стационарные БУ_Общий медицинский и младший медицинский персонал</v>
          </cell>
          <cell r="W111" t="str">
            <v>type_1_4</v>
          </cell>
        </row>
        <row r="112">
          <cell r="V112" t="str">
            <v>Стационарные БУ_Общий медицинский и младший медицинский персонал</v>
          </cell>
          <cell r="W112" t="str">
            <v>type_1_4</v>
          </cell>
        </row>
        <row r="113">
          <cell r="V113" t="str">
            <v>Стационарные БУ_Общий медицинский и младший медицинский персонал</v>
          </cell>
          <cell r="W113" t="str">
            <v>type_1_4</v>
          </cell>
        </row>
        <row r="114">
          <cell r="V114" t="str">
            <v>Стационарные БУ_Общий медицинский и младший медицинский персонал</v>
          </cell>
          <cell r="W114" t="str">
            <v>type_1_4</v>
          </cell>
        </row>
        <row r="115">
          <cell r="V115" t="str">
            <v>Стационарные БУ_Общий медицинский и младший медицинский персонал</v>
          </cell>
          <cell r="W115" t="str">
            <v>type_1_4</v>
          </cell>
        </row>
        <row r="116">
          <cell r="V116" t="str">
            <v>Стационарные БУ_Общий медицинский и младший медицинский персонал</v>
          </cell>
          <cell r="W116" t="str">
            <v>type_1_4</v>
          </cell>
        </row>
        <row r="117">
          <cell r="V117" t="str">
            <v>Стационарные БУ_Общий медицинский и младший медицинский персонал</v>
          </cell>
          <cell r="W117" t="str">
            <v>type_1_4</v>
          </cell>
        </row>
        <row r="118">
          <cell r="V118" t="str">
            <v>Стационарные БУ_Общий медицинский и младший медицинский персонал</v>
          </cell>
          <cell r="W118" t="str">
            <v>type_1_4</v>
          </cell>
        </row>
        <row r="119">
          <cell r="V119" t="str">
            <v>Стационарные БУ_Общий медицинский и младший медицинский персонал</v>
          </cell>
          <cell r="W119" t="str">
            <v>type_1_4</v>
          </cell>
        </row>
        <row r="120">
          <cell r="V120" t="str">
            <v>Стационарные БУ_Общий медицинский и младший медицинский персонал</v>
          </cell>
          <cell r="W120" t="str">
            <v>type_1_4</v>
          </cell>
        </row>
        <row r="121">
          <cell r="V121" t="str">
            <v>Стационарные БУ_Общий медицинский и младший медицинский персонал</v>
          </cell>
          <cell r="W121" t="str">
            <v>type_1_4</v>
          </cell>
        </row>
        <row r="122">
          <cell r="V122" t="str">
            <v>Стационарные БУ_Общий медицинский и младший медицинский персонал</v>
          </cell>
          <cell r="W122" t="str">
            <v>type_1_4</v>
          </cell>
        </row>
        <row r="123">
          <cell r="V123" t="str">
            <v>Стационарные БУ_Общий медицинский и младший медицинский персонал</v>
          </cell>
          <cell r="W123" t="str">
            <v>type_1_4</v>
          </cell>
        </row>
        <row r="124">
          <cell r="V124" t="str">
            <v>Стационарные БУ_Общий медицинский и младший медицинский персонал</v>
          </cell>
          <cell r="W124" t="str">
            <v>type_1_4</v>
          </cell>
        </row>
        <row r="127">
          <cell r="V127" t="str">
            <v>Стационарные БУ_Общее отделение (ПНИ, ДИ)</v>
          </cell>
          <cell r="W127" t="str">
            <v>type_1_5</v>
          </cell>
        </row>
        <row r="128">
          <cell r="V128" t="str">
            <v>Стационарные БУ_Общее отделение (ПНИ, ДИ)</v>
          </cell>
          <cell r="W128" t="str">
            <v>type_1_5</v>
          </cell>
        </row>
        <row r="129">
          <cell r="V129" t="str">
            <v>Стационарные БУ_Общее отделение (ПНИ, ДИ)</v>
          </cell>
          <cell r="W129" t="str">
            <v>type_1_5</v>
          </cell>
        </row>
        <row r="130">
          <cell r="V130" t="str">
            <v>Стационарные БУ_Общее отделение (ПНИ, ДИ)</v>
          </cell>
          <cell r="W130" t="str">
            <v>type_1_5</v>
          </cell>
        </row>
        <row r="131">
          <cell r="V131" t="str">
            <v>Стационарные БУ_Общее отделение (ПНИ, ДИ)</v>
          </cell>
          <cell r="W131" t="str">
            <v>type_1_5</v>
          </cell>
        </row>
        <row r="134">
          <cell r="V134" t="str">
            <v>Стационарные БУ_Отделение активного долголетия (ПНИ, ДИ)</v>
          </cell>
          <cell r="W134" t="str">
            <v>type_1_6</v>
          </cell>
        </row>
        <row r="135">
          <cell r="V135" t="str">
            <v>Стационарные БУ_Отделение активного долголетия (ПНИ, ДИ)</v>
          </cell>
          <cell r="W135" t="str">
            <v>type_1_6</v>
          </cell>
        </row>
        <row r="136">
          <cell r="V136" t="str">
            <v>Стационарные БУ_Отделение активного долголетия (ПНИ, ДИ)</v>
          </cell>
          <cell r="W136" t="str">
            <v>type_1_6</v>
          </cell>
        </row>
        <row r="137">
          <cell r="V137" t="str">
            <v>Стационарные БУ_Отделение активного долголетия (ПНИ, ДИ)</v>
          </cell>
          <cell r="W137" t="str">
            <v>type_1_6</v>
          </cell>
        </row>
        <row r="138">
          <cell r="V138" t="str">
            <v>Стационарные БУ_Отделение активного долголетия (ПНИ, ДИ)</v>
          </cell>
          <cell r="W138" t="str">
            <v>type_1_6</v>
          </cell>
        </row>
        <row r="141">
          <cell r="V141" t="str">
            <v>Стационарные БУ_Геронтопсихиатрическое отделение (ДИ)</v>
          </cell>
          <cell r="W141" t="str">
            <v>type_1_7</v>
          </cell>
        </row>
        <row r="142">
          <cell r="V142" t="str">
            <v>Стационарные БУ_Геронтопсихиатрическое отделение (ДИ)</v>
          </cell>
          <cell r="W142" t="str">
            <v>type_1_7</v>
          </cell>
        </row>
        <row r="143">
          <cell r="V143" t="str">
            <v>Стационарные БУ_Геронтопсихиатрическое отделение (ДИ)</v>
          </cell>
          <cell r="W143" t="str">
            <v>type_1_7</v>
          </cell>
        </row>
        <row r="144">
          <cell r="V144" t="str">
            <v>Стационарные БУ_Геронтопсихиатрическое отделение (ДИ)</v>
          </cell>
          <cell r="W144" t="str">
            <v>type_1_7</v>
          </cell>
        </row>
        <row r="145">
          <cell r="V145" t="str">
            <v>Стационарные БУ_Геронтопсихиатрическое отделение (ДИ)</v>
          </cell>
          <cell r="W145" t="str">
            <v>type_1_7</v>
          </cell>
        </row>
        <row r="148">
          <cell r="V148" t="str">
            <v>Стационарные БУ_Отделение милосердия (ДИ, ПНИ)</v>
          </cell>
          <cell r="W148" t="str">
            <v>type_1_8</v>
          </cell>
        </row>
        <row r="149">
          <cell r="V149" t="str">
            <v>Стационарные БУ_Отделение милосердия (ДИ, ПНИ)</v>
          </cell>
          <cell r="W149" t="str">
            <v>type_1_8</v>
          </cell>
        </row>
        <row r="150">
          <cell r="V150" t="str">
            <v>Стационарные БУ_Отделение милосердия (ДИ, ПНИ)</v>
          </cell>
          <cell r="W150" t="str">
            <v>type_1_8</v>
          </cell>
        </row>
        <row r="151">
          <cell r="V151" t="str">
            <v>Стационарные БУ_Отделение милосердия (ДИ, ПНИ)</v>
          </cell>
          <cell r="W151" t="str">
            <v>type_1_8</v>
          </cell>
        </row>
        <row r="152">
          <cell r="V152" t="str">
            <v>Стационарные БУ_Отделение милосердия (ДИ, ПНИ)</v>
          </cell>
          <cell r="W152" t="str">
            <v>type_1_8</v>
          </cell>
        </row>
        <row r="155">
          <cell r="V155" t="str">
            <v>КЦСОН,ЦСОН,СРЦ,ЦСО_Административно-хозяйственная часть</v>
          </cell>
          <cell r="W155" t="str">
            <v>type_2_1</v>
          </cell>
        </row>
        <row r="156">
          <cell r="V156" t="str">
            <v>КЦСОН,ЦСОН,СРЦ,ЦСО_Административно-хозяйственная часть</v>
          </cell>
          <cell r="W156" t="str">
            <v>type_2_1</v>
          </cell>
        </row>
        <row r="157">
          <cell r="V157" t="str">
            <v>КЦСОН,ЦСОН,СРЦ,ЦСО_Административно-хозяйственная часть</v>
          </cell>
          <cell r="W157" t="str">
            <v>type_2_1</v>
          </cell>
        </row>
        <row r="158">
          <cell r="V158" t="str">
            <v>КЦСОН,ЦСОН,СРЦ,ЦСО_Административно-хозяйственная часть</v>
          </cell>
          <cell r="W158" t="str">
            <v>type_2_1</v>
          </cell>
        </row>
        <row r="159">
          <cell r="V159" t="str">
            <v>КЦСОН,ЦСОН,СРЦ,ЦСО_Административно-хозяйственная часть</v>
          </cell>
          <cell r="W159" t="str">
            <v>type_2_1</v>
          </cell>
        </row>
        <row r="160">
          <cell r="V160" t="str">
            <v>КЦСОН,ЦСОН,СРЦ,ЦСО_Административно-хозяйственная часть</v>
          </cell>
          <cell r="W160" t="str">
            <v>type_2_1</v>
          </cell>
        </row>
        <row r="161">
          <cell r="V161" t="str">
            <v>КЦСОН,ЦСОН,СРЦ,ЦСО_Административно-хозяйственная часть</v>
          </cell>
          <cell r="W161" t="str">
            <v>type_2_1</v>
          </cell>
        </row>
        <row r="162">
          <cell r="V162" t="str">
            <v>КЦСОН,ЦСОН,СРЦ,ЦСО_Административно-хозяйственная часть</v>
          </cell>
          <cell r="W162" t="str">
            <v>type_2_1</v>
          </cell>
        </row>
        <row r="163">
          <cell r="V163" t="str">
            <v>КЦСОН,ЦСОН,СРЦ,ЦСО_Административно-хозяйственная часть</v>
          </cell>
          <cell r="W163" t="str">
            <v>type_2_1</v>
          </cell>
        </row>
        <row r="164">
          <cell r="V164" t="str">
            <v>КЦСОН,ЦСОН,СРЦ,ЦСО_Административно-хозяйственная часть</v>
          </cell>
          <cell r="W164" t="str">
            <v>type_2_1</v>
          </cell>
        </row>
        <row r="165">
          <cell r="V165" t="str">
            <v>КЦСОН,ЦСОН,СРЦ,ЦСО_Административно-хозяйственная часть</v>
          </cell>
          <cell r="W165" t="str">
            <v>type_2_1</v>
          </cell>
        </row>
        <row r="166">
          <cell r="V166" t="str">
            <v>КЦСОН,ЦСОН,СРЦ,ЦСО_Административно-хозяйственная часть</v>
          </cell>
          <cell r="W166" t="str">
            <v>type_2_1</v>
          </cell>
        </row>
        <row r="167">
          <cell r="V167" t="str">
            <v>КЦСОН,ЦСОН,СРЦ,ЦСО_Административно-хозяйственная часть</v>
          </cell>
          <cell r="W167" t="str">
            <v>type_2_1</v>
          </cell>
        </row>
        <row r="168">
          <cell r="V168" t="str">
            <v>КЦСОН,ЦСОН,СРЦ,ЦСО_Административно-хозяйственная часть</v>
          </cell>
          <cell r="W168" t="str">
            <v>type_2_1</v>
          </cell>
        </row>
        <row r="169">
          <cell r="V169" t="str">
            <v>КЦСОН,ЦСОН,СРЦ,ЦСО_Административно-хозяйственная часть</v>
          </cell>
          <cell r="W169" t="str">
            <v>type_2_1</v>
          </cell>
        </row>
        <row r="170">
          <cell r="V170" t="str">
            <v>КЦСОН,ЦСОН,СРЦ,ЦСО_Административно-хозяйственная часть</v>
          </cell>
          <cell r="W170" t="str">
            <v>type_2_1</v>
          </cell>
        </row>
        <row r="171">
          <cell r="V171" t="str">
            <v>КЦСОН,ЦСОН,СРЦ,ЦСО_Административно-хозяйственная часть</v>
          </cell>
          <cell r="W171" t="str">
            <v>type_2_1</v>
          </cell>
        </row>
        <row r="172">
          <cell r="V172" t="str">
            <v>КЦСОН,ЦСОН,СРЦ,ЦСО_Административно-хозяйственная часть</v>
          </cell>
          <cell r="W172" t="str">
            <v>type_2_1</v>
          </cell>
        </row>
        <row r="173">
          <cell r="V173" t="str">
            <v>КЦСОН,ЦСОН,СРЦ,ЦСО_Административно-хозяйственная часть</v>
          </cell>
          <cell r="W173" t="str">
            <v>type_2_1</v>
          </cell>
        </row>
        <row r="174">
          <cell r="V174" t="str">
            <v>КЦСОН,ЦСОН,СРЦ,ЦСО_Административно-хозяйственная часть</v>
          </cell>
          <cell r="W174" t="str">
            <v>type_2_1</v>
          </cell>
        </row>
        <row r="175">
          <cell r="V175" t="str">
            <v>КЦСОН,ЦСОН,СРЦ,ЦСО_Административно-хозяйственная часть</v>
          </cell>
          <cell r="W175" t="str">
            <v>type_2_1</v>
          </cell>
        </row>
        <row r="176">
          <cell r="V176" t="str">
            <v>КЦСОН,ЦСОН,СРЦ,ЦСО_Административно-хозяйственная часть</v>
          </cell>
          <cell r="W176" t="str">
            <v>type_2_1</v>
          </cell>
        </row>
        <row r="177">
          <cell r="V177" t="str">
            <v>КЦСОН,ЦСОН,СРЦ,ЦСО_Административно-хозяйственная часть</v>
          </cell>
          <cell r="W177" t="str">
            <v>type_2_1</v>
          </cell>
        </row>
        <row r="178">
          <cell r="V178" t="str">
            <v>КЦСОН,ЦСОН,СРЦ,ЦСО_Административно-хозяйственная часть</v>
          </cell>
          <cell r="W178" t="str">
            <v>type_2_1</v>
          </cell>
        </row>
        <row r="179">
          <cell r="V179" t="str">
            <v>КЦСОН,ЦСОН,СРЦ,ЦСО_Административно-хозяйственная часть</v>
          </cell>
          <cell r="W179" t="str">
            <v>type_2_1</v>
          </cell>
        </row>
        <row r="180">
          <cell r="V180" t="str">
            <v>КЦСОН,ЦСОН,СРЦ,ЦСО_Административно-хозяйственная часть</v>
          </cell>
          <cell r="W180" t="str">
            <v>type_2_1</v>
          </cell>
        </row>
        <row r="181">
          <cell r="V181" t="str">
            <v>КЦСОН,ЦСОН,СРЦ,ЦСО_Административно-хозяйственная часть</v>
          </cell>
          <cell r="W181" t="str">
            <v>type_2_1</v>
          </cell>
        </row>
        <row r="182">
          <cell r="V182" t="str">
            <v>КЦСОН,ЦСОН,СРЦ,ЦСО_Административно-хозяйственная часть</v>
          </cell>
          <cell r="W182" t="str">
            <v>type_2_1</v>
          </cell>
        </row>
        <row r="183">
          <cell r="V183" t="str">
            <v>КЦСОН,ЦСОН,СРЦ,ЦСО_Административно-хозяйственная часть</v>
          </cell>
          <cell r="W183" t="str">
            <v>type_2_1</v>
          </cell>
        </row>
        <row r="184">
          <cell r="V184" t="str">
            <v>КЦСОН,ЦСОН,СРЦ,ЦСО_Административно-хозяйственная часть</v>
          </cell>
          <cell r="W184" t="str">
            <v>type_2_1</v>
          </cell>
        </row>
        <row r="185">
          <cell r="V185" t="str">
            <v>КЦСОН,ЦСОН,СРЦ,ЦСО_Административно-хозяйственная часть</v>
          </cell>
          <cell r="W185" t="str">
            <v>type_2_1</v>
          </cell>
        </row>
        <row r="186">
          <cell r="V186" t="str">
            <v>КЦСОН,ЦСОН,СРЦ,ЦСО_Административно-хозяйственная часть</v>
          </cell>
          <cell r="W186" t="str">
            <v>type_2_1</v>
          </cell>
        </row>
        <row r="187">
          <cell r="V187" t="str">
            <v>КЦСОН,ЦСОН,СРЦ,ЦСО_Административно-хозяйственная часть</v>
          </cell>
          <cell r="W187" t="str">
            <v>type_2_1</v>
          </cell>
        </row>
        <row r="188">
          <cell r="V188" t="str">
            <v>КЦСОН,ЦСОН,СРЦ,ЦСО_Административно-хозяйственная часть</v>
          </cell>
          <cell r="W188" t="str">
            <v>type_2_1</v>
          </cell>
        </row>
        <row r="189">
          <cell r="V189" t="str">
            <v>КЦСОН,ЦСОН,СРЦ,ЦСО_Административно-хозяйственная часть</v>
          </cell>
          <cell r="W189" t="str">
            <v>type_2_1</v>
          </cell>
        </row>
        <row r="190">
          <cell r="V190" t="str">
            <v>КЦСОН,ЦСОН,СРЦ,ЦСО_Административно-хозяйственная часть</v>
          </cell>
          <cell r="W190" t="str">
            <v>type_2_1</v>
          </cell>
        </row>
        <row r="193">
          <cell r="V193" t="str">
            <v>КЦСОН,ЦСОН,СРЦ,ЦСО_Блок бытового обслуживания</v>
          </cell>
          <cell r="W193" t="str">
            <v>type_2_2</v>
          </cell>
        </row>
        <row r="194">
          <cell r="V194" t="str">
            <v>КЦСОН,ЦСОН,СРЦ,ЦСО_Блок бытового обслуживания</v>
          </cell>
          <cell r="W194" t="str">
            <v>type_2_2</v>
          </cell>
        </row>
        <row r="195">
          <cell r="V195" t="str">
            <v>КЦСОН,ЦСОН,СРЦ,ЦСО_Блок бытового обслуживания</v>
          </cell>
          <cell r="W195" t="str">
            <v>type_2_2</v>
          </cell>
        </row>
        <row r="196">
          <cell r="V196" t="str">
            <v>КЦСОН,ЦСОН,СРЦ,ЦСО_Блок бытового обслуживания</v>
          </cell>
          <cell r="W196" t="str">
            <v>type_2_2</v>
          </cell>
        </row>
        <row r="197">
          <cell r="V197" t="str">
            <v>КЦСОН,ЦСОН,СРЦ,ЦСО_Блок бытового обслуживания</v>
          </cell>
          <cell r="W197" t="str">
            <v>type_2_2</v>
          </cell>
        </row>
        <row r="198">
          <cell r="V198" t="str">
            <v>КЦСОН,ЦСОН,СРЦ,ЦСО_Блок бытового обслуживания</v>
          </cell>
          <cell r="W198" t="str">
            <v>type_2_2</v>
          </cell>
        </row>
        <row r="199">
          <cell r="V199" t="str">
            <v>КЦСОН,ЦСОН,СРЦ,ЦСО_Блок бытового обслуживания</v>
          </cell>
          <cell r="W199" t="str">
            <v>type_2_2</v>
          </cell>
        </row>
        <row r="202">
          <cell r="V202" t="str">
            <v>КЦСОН,ЦСОН,СРЦ,ЦСО_Приемно-карантинные палаты (изоляторы)</v>
          </cell>
          <cell r="W202" t="str">
            <v>type_2_3</v>
          </cell>
        </row>
        <row r="203">
          <cell r="V203" t="str">
            <v>КЦСОН,ЦСОН,СРЦ,ЦСО_Приемно-карантинные палаты (изоляторы)</v>
          </cell>
          <cell r="W203" t="str">
            <v>type_2_3</v>
          </cell>
        </row>
        <row r="204">
          <cell r="V204" t="str">
            <v>КЦСОН,ЦСОН,СРЦ,ЦСО_Приемно-карантинные палаты (изоляторы)</v>
          </cell>
          <cell r="W204" t="str">
            <v>type_2_3</v>
          </cell>
        </row>
        <row r="207">
          <cell r="V207" t="str">
            <v>КЦСОН,ЦСОН,СРЦ,ЦСО_Стационарное отделение с временным проживанием для совершеннолетних граждан (комплексный центр)</v>
          </cell>
          <cell r="W207" t="str">
            <v>type_2_4</v>
          </cell>
        </row>
        <row r="208">
          <cell r="V208" t="str">
            <v>КЦСОН,ЦСОН,СРЦ,ЦСО_Стационарное отделение с временным проживанием для совершеннолетних граждан (комплексный центр)</v>
          </cell>
          <cell r="W208" t="str">
            <v>type_2_4</v>
          </cell>
        </row>
        <row r="209">
          <cell r="V209" t="str">
            <v>КЦСОН,ЦСОН,СРЦ,ЦСО_Стационарное отделение с временным проживанием для совершеннолетних граждан (комплексный центр)</v>
          </cell>
          <cell r="W209" t="str">
            <v>type_2_4</v>
          </cell>
        </row>
        <row r="210">
          <cell r="V210" t="str">
            <v>КЦСОН,ЦСОН,СРЦ,ЦСО_Стационарное отделение с временным проживанием для совершеннолетних граждан (комплексный центр)</v>
          </cell>
          <cell r="W210" t="str">
            <v>type_2_4</v>
          </cell>
        </row>
        <row r="211">
          <cell r="V211" t="str">
            <v>КЦСОН,ЦСОН,СРЦ,ЦСО_Стационарное отделение с временным проживанием для совершеннолетних граждан (комплексный центр)</v>
          </cell>
          <cell r="W211" t="str">
            <v>type_2_4</v>
          </cell>
        </row>
        <row r="212">
          <cell r="V212" t="str">
            <v>КЦСОН,ЦСОН,СРЦ,ЦСО_Стационарное отделение с временным проживанием для совершеннолетних граждан (комплексный центр)</v>
          </cell>
          <cell r="W212" t="str">
            <v>type_2_4</v>
          </cell>
        </row>
        <row r="213">
          <cell r="V213" t="str">
            <v>КЦСОН,ЦСОН,СРЦ,ЦСО_Стационарное отделение с временным проживанием для совершеннолетних граждан (комплексный центр)</v>
          </cell>
          <cell r="W213" t="str">
            <v>type_2_4</v>
          </cell>
        </row>
        <row r="214">
          <cell r="V214" t="str">
            <v>КЦСОН,ЦСОН,СРЦ,ЦСО_Стационарное отделение с временным проживанием для совершеннолетних граждан (комплексный центр)</v>
          </cell>
          <cell r="W214" t="str">
            <v>type_2_4</v>
          </cell>
        </row>
        <row r="215">
          <cell r="V215" t="str">
            <v>КЦСОН,ЦСОН,СРЦ,ЦСО_Стационарное отделение с временным проживанием для совершеннолетних граждан (комплексный центр)</v>
          </cell>
          <cell r="W215" t="str">
            <v>type_2_4</v>
          </cell>
        </row>
        <row r="218">
          <cell r="V218" t="str">
            <v>КЦСОН,ЦСОН,СРЦ,ЦСО_Реабилитационное отделение социального обслуживания с дневным пребыванием (комплексный центр)</v>
          </cell>
          <cell r="W218" t="str">
            <v>type_2_5</v>
          </cell>
        </row>
        <row r="219">
          <cell r="V219" t="str">
            <v>КЦСОН,ЦСОН,СРЦ,ЦСО_Реабилитационное отделение социального обслуживания с дневным пребыванием (комплексный центр)</v>
          </cell>
          <cell r="W219" t="str">
            <v>type_2_5</v>
          </cell>
        </row>
        <row r="220">
          <cell r="V220" t="str">
            <v>КЦСОН,ЦСОН,СРЦ,ЦСО_Реабилитационное отделение социального обслуживания с дневным пребыванием (комплексный центр)</v>
          </cell>
          <cell r="W220" t="str">
            <v>type_2_5</v>
          </cell>
        </row>
        <row r="221">
          <cell r="V221" t="str">
            <v>КЦСОН,ЦСОН,СРЦ,ЦСО_Реабилитационное отделение социального обслуживания с дневным пребыванием (комплексный центр)</v>
          </cell>
          <cell r="W221" t="str">
            <v>type_2_5</v>
          </cell>
        </row>
        <row r="222">
          <cell r="V222" t="str">
            <v>КЦСОН,ЦСОН,СРЦ,ЦСО_Реабилитационное отделение социального обслуживания с дневным пребыванием (комплексный центр)</v>
          </cell>
          <cell r="W222" t="str">
            <v>type_2_5</v>
          </cell>
        </row>
        <row r="223">
          <cell r="V223" t="str">
            <v>КЦСОН,ЦСОН,СРЦ,ЦСО_Реабилитационное отделение социального обслуживания с дневным пребыванием (комплексный центр)</v>
          </cell>
          <cell r="W223" t="str">
            <v>type_2_5</v>
          </cell>
        </row>
        <row r="224">
          <cell r="V224" t="str">
            <v>КЦСОН,ЦСОН,СРЦ,ЦСО_Реабилитационное отделение социального обслуживания с дневным пребыванием (комплексный центр)</v>
          </cell>
          <cell r="W224" t="str">
            <v>type_2_5</v>
          </cell>
        </row>
        <row r="225">
          <cell r="V225" t="str">
            <v>КЦСОН,ЦСОН,СРЦ,ЦСО_Реабилитационное отделение социального обслуживания с дневным пребыванием (комплексный центр)</v>
          </cell>
          <cell r="W225" t="str">
            <v>type_2_5</v>
          </cell>
        </row>
        <row r="226">
          <cell r="V226" t="str">
            <v>КЦСОН,ЦСОН,СРЦ,ЦСО_Реабилитационное отделение социального обслуживания с дневным пребыванием (комплексный центр)</v>
          </cell>
          <cell r="W226" t="str">
            <v>type_2_5</v>
          </cell>
        </row>
        <row r="227">
          <cell r="V227" t="str">
            <v>КЦСОН,ЦСОН,СРЦ,ЦСО_Реабилитационное отделение социального обслуживания с дневным пребыванием (комплексный центр)</v>
          </cell>
          <cell r="W227" t="str">
            <v>type_2_5</v>
          </cell>
        </row>
        <row r="230">
          <cell r="V230" t="str">
            <v>КЦСОН,ЦСОН,СРЦ,ЦСО_Отделение социального обслуживания на дому  (комплексный центр)</v>
          </cell>
          <cell r="W230" t="str">
            <v>type_2_6</v>
          </cell>
        </row>
        <row r="231">
          <cell r="V231" t="str">
            <v>КЦСОН,ЦСОН,СРЦ,ЦСО_Отделение социального обслуживания на дому  (комплексный центр)</v>
          </cell>
          <cell r="W231" t="str">
            <v>type_2_6</v>
          </cell>
        </row>
        <row r="232">
          <cell r="V232" t="str">
            <v>КЦСОН,ЦСОН,СРЦ,ЦСО_Отделение социального обслуживания на дому  (комплексный центр)</v>
          </cell>
          <cell r="W232" t="str">
            <v>type_2_6</v>
          </cell>
        </row>
        <row r="233">
          <cell r="V233" t="str">
            <v>КЦСОН,ЦСОН,СРЦ,ЦСО_Отделение социального обслуживания на дому  (комплексный центр)</v>
          </cell>
          <cell r="W233" t="str">
            <v>type_2_6</v>
          </cell>
        </row>
        <row r="236">
          <cell r="V236" t="str">
            <v>КЦСОН,ЦСОН,СРЦ,ЦСО_Отделение социального обслуживания детей-инвалидов (комплексный центр, социально-реабилитационный центр для несовершеннолетних, центр социального</v>
          </cell>
          <cell r="W236" t="str">
            <v>type_2_7</v>
          </cell>
        </row>
        <row r="237">
          <cell r="V237" t="str">
            <v>КЦСОН,ЦСОН,СРЦ,ЦСО_Отделение социального обслуживания детей-инвалидов (комплексный центр, социально-реабилитационный центр для несовершеннолетних, центр социального</v>
          </cell>
          <cell r="W237" t="str">
            <v>type_2_7</v>
          </cell>
        </row>
        <row r="238">
          <cell r="V238" t="str">
            <v>КЦСОН,ЦСОН,СРЦ,ЦСО_Отделение социального обслуживания детей-инвалидов (комплексный центр, социально-реабилитационный центр для несовершеннолетних, центр социального</v>
          </cell>
          <cell r="W238" t="str">
            <v>type_2_7</v>
          </cell>
        </row>
        <row r="239">
          <cell r="V239" t="str">
            <v>КЦСОН,ЦСОН,СРЦ,ЦСО_Отделение социального обслуживания детей-инвалидов (комплексный центр, социально-реабилитационный центр для несовершеннолетних, центр социального</v>
          </cell>
          <cell r="W239" t="str">
            <v>type_2_7</v>
          </cell>
        </row>
        <row r="240">
          <cell r="V240" t="str">
            <v>КЦСОН,ЦСОН,СРЦ,ЦСО_Отделение социального обслуживания детей-инвалидов (комплексный центр, социально-реабилитационный центр для несовершеннолетних, центр социального</v>
          </cell>
          <cell r="W240" t="str">
            <v>type_2_7</v>
          </cell>
        </row>
        <row r="241">
          <cell r="V241" t="str">
            <v>КЦСОН,ЦСОН,СРЦ,ЦСО_Отделение социального обслуживания детей-инвалидов (комплексный центр, социально-реабилитационный центр для несовершеннолетних, центр социального</v>
          </cell>
          <cell r="W241" t="str">
            <v>type_2_7</v>
          </cell>
        </row>
        <row r="242">
          <cell r="V242" t="str">
            <v>КЦСОН,ЦСОН,СРЦ,ЦСО_Отделение социального обслуживания детей-инвалидов (комплексный центр, социально-реабилитационный центр для несовершеннолетних, центр социального</v>
          </cell>
          <cell r="W242" t="str">
            <v>type_2_7</v>
          </cell>
        </row>
        <row r="243">
          <cell r="V243" t="str">
            <v>КЦСОН,ЦСОН,СРЦ,ЦСО_Отделение социального обслуживания детей-инвалидов (комплексный центр, социально-реабилитационный центр для несовершеннолетних, центр социального</v>
          </cell>
          <cell r="W243" t="str">
            <v>type_2_7</v>
          </cell>
        </row>
        <row r="244">
          <cell r="V244" t="str">
            <v>КЦСОН,ЦСОН,СРЦ,ЦСО_Отделение социального обслуживания детей-инвалидов (комплексный центр, социально-реабилитационный центр для несовершеннолетних, центр социального</v>
          </cell>
          <cell r="W244" t="str">
            <v>type_2_7</v>
          </cell>
        </row>
        <row r="245">
          <cell r="V245" t="str">
            <v>КЦСОН,ЦСОН,СРЦ,ЦСО_Отделение социального обслуживания детей-инвалидов (комплексный центр, социально-реабилитационный центр для несовершеннолетних, центр социального</v>
          </cell>
          <cell r="W245" t="str">
            <v>type_2_7</v>
          </cell>
        </row>
        <row r="246">
          <cell r="V246" t="str">
            <v>КЦСОН,ЦСОН,СРЦ,ЦСО_Отделение социального обслуживания детей-инвалидов (комплексный центр, социально-реабилитационный центр для несовершеннолетних, центр социального</v>
          </cell>
          <cell r="W246" t="str">
            <v>type_2_7</v>
          </cell>
        </row>
        <row r="247">
          <cell r="V247" t="str">
            <v>КЦСОН,ЦСОН,СРЦ,ЦСО_Отделение социального обслуживания детей-инвалидов (комплексный центр, социально-реабилитационный центр для несовершеннолетних, центр социального</v>
          </cell>
          <cell r="W247" t="str">
            <v>type_2_7</v>
          </cell>
        </row>
        <row r="248">
          <cell r="V248" t="str">
            <v>КЦСОН,ЦСОН,СРЦ,ЦСО_Отделение социального обслуживания детей-инвалидов (комплексный центр, социально-реабилитационный центр для несовершеннолетних, центр социального</v>
          </cell>
          <cell r="W248" t="str">
            <v>type_2_7</v>
          </cell>
        </row>
        <row r="249">
          <cell r="V249" t="str">
            <v>КЦСОН,ЦСОН,СРЦ,ЦСО_Отделение социального обслуживания детей-инвалидов (комплексный центр, социально-реабилитационный центр для несовершеннолетних, центр социального</v>
          </cell>
          <cell r="W249" t="str">
            <v>type_2_7</v>
          </cell>
        </row>
        <row r="250">
          <cell r="W250" t="str">
            <v>type_2_7</v>
          </cell>
        </row>
        <row r="251">
          <cell r="V251" t="str">
            <v>КЦСОН,ЦСОН,СРЦ,ЦСО_Отделение социального обслуживания детей-инвалидов (комплексный центр, социально-реабилитационный центр для несовершеннолетних, центр социального</v>
          </cell>
          <cell r="W251" t="str">
            <v>type_2_7</v>
          </cell>
        </row>
        <row r="252">
          <cell r="V252" t="str">
            <v>КЦСОН,ЦСОН,СРЦ,ЦСО_Отделение социального обслуживания детей-инвалидов (комплексный центр, социально-реабилитационный центр для несовершеннолетних, центр социального</v>
          </cell>
          <cell r="W252" t="str">
            <v>type_2_7</v>
          </cell>
        </row>
        <row r="253">
          <cell r="W253" t="str">
            <v>type_2_7</v>
          </cell>
        </row>
        <row r="254">
          <cell r="V254" t="str">
            <v>КЦСОН,ЦСОН,СРЦ,ЦСО_Отделение социального обслуживания детей-инвалидов (комплексный центр, социально-реабилитационный центр для несовершеннолетних, центр социального</v>
          </cell>
          <cell r="W254" t="str">
            <v>type_2_7</v>
          </cell>
        </row>
        <row r="255">
          <cell r="V255" t="str">
            <v>КЦСОН,ЦСОН,СРЦ,ЦСО_Отделение социального обслуживания детей-инвалидов (комплексный центр, социально-реабилитационный центр для несовершеннолетних, центр социального</v>
          </cell>
          <cell r="W255" t="str">
            <v>type_2_7</v>
          </cell>
        </row>
        <row r="256">
          <cell r="W256" t="str">
            <v>type_2_7</v>
          </cell>
        </row>
        <row r="257">
          <cell r="V257" t="str">
            <v>КЦСОН,ЦСОН,СРЦ,ЦСО_Отделение социального обслуживания детей-инвалидов (комплексный центр, социально-реабилитационный центр для несовершеннолетних, центр социального</v>
          </cell>
          <cell r="W257" t="str">
            <v>type_2_7</v>
          </cell>
        </row>
        <row r="258">
          <cell r="V258" t="str">
            <v>КЦСОН,ЦСОН,СРЦ,ЦСО_Отделение социального обслуживания детей-инвалидов (комплексный центр, социально-реабилитационный центр для несовершеннолетних, центр социального</v>
          </cell>
          <cell r="W258" t="str">
            <v>type_2_7</v>
          </cell>
        </row>
        <row r="259">
          <cell r="W259" t="str">
            <v>type_2_7</v>
          </cell>
        </row>
        <row r="260">
          <cell r="V260" t="str">
            <v>КЦСОН,ЦСОН,СРЦ,ЦСО_Отделение социального обслуживания детей-инвалидов (комплексный центр, социально-реабилитационный центр для несовершеннолетних, центр социального</v>
          </cell>
          <cell r="W260" t="str">
            <v>type_2_7</v>
          </cell>
        </row>
        <row r="261">
          <cell r="V261" t="str">
            <v>КЦСОН,ЦСОН,СРЦ,ЦСО_Отделение социального обслуживания детей-инвалидов (комплексный центр, социально-реабилитационный центр для несовершеннолетних, центр социального</v>
          </cell>
          <cell r="W261" t="str">
            <v>type_2_7</v>
          </cell>
        </row>
        <row r="262">
          <cell r="V262" t="str">
            <v>КЦСОН,ЦСОН,СРЦ,ЦСО_Отделение социального обслуживания детей-инвалидов (комплексный центр, социально-реабилитационный центр для несовершеннолетних, центр социального</v>
          </cell>
          <cell r="W262" t="str">
            <v>type_2_7</v>
          </cell>
        </row>
        <row r="265">
          <cell r="V265" t="str">
            <v>КЦСОН,ЦСОН,СРЦ,ЦСО_Отделение социального обслуживания несовершеннолетних и семей с детьми (комплексный центр, социально-реабилитационный центр для несовершеннолетних, центр социального обслуживания несовершеннолетних)</v>
          </cell>
          <cell r="W265" t="str">
            <v>type_2_8</v>
          </cell>
        </row>
        <row r="266">
          <cell r="V266" t="str">
            <v>КЦСОН,ЦСОН,СРЦ,ЦСО_Отделение социального обслуживания несовершеннолетних и семей с детьми (комплексный центр, социально-реабилитационный центр для несовершеннолетних, центр социального обслуживания несовершеннолетних)</v>
          </cell>
          <cell r="W266" t="str">
            <v>type_2_8</v>
          </cell>
        </row>
        <row r="267">
          <cell r="V267" t="str">
            <v>КЦСОН,ЦСОН,СРЦ,ЦСО_Отделение социального обслуживания несовершеннолетних и семей с детьми (комплексный центр, социально-реабилитационный центр для несовершеннолетних, центр социального обслуживания несовершеннолетних)</v>
          </cell>
          <cell r="W267" t="str">
            <v>type_2_8</v>
          </cell>
        </row>
        <row r="268">
          <cell r="V268" t="str">
            <v>КЦСОН,ЦСОН,СРЦ,ЦСО_Отделение социального обслуживания несовершеннолетних и семей с детьми (комплексный центр, социально-реабилитационный центр для несовершеннолетних, центр социального обслуживания несовершеннолетних)</v>
          </cell>
          <cell r="W268" t="str">
            <v>type_2_8</v>
          </cell>
        </row>
        <row r="269">
          <cell r="V269" t="str">
            <v>КЦСОН,ЦСОН,СРЦ,ЦСО_Отделение социального обслуживания несовершеннолетних и семей с детьми (комплексный центр, социально-реабилитационный центр для несовершеннолетних, центр социального обслуживания несовершеннолетних)</v>
          </cell>
          <cell r="W269" t="str">
            <v>type_2_8</v>
          </cell>
        </row>
        <row r="270">
          <cell r="V270" t="str">
            <v>КЦСОН,ЦСОН,СРЦ,ЦСО_Отделение социального обслуживания несовершеннолетних и семей с детьми (комплексный центр, социально-реабилитационный центр для несовершеннолетних, центр социального обслуживания несовершеннолетних)</v>
          </cell>
          <cell r="W270" t="str">
            <v>type_2_8</v>
          </cell>
        </row>
        <row r="271">
          <cell r="V271" t="str">
            <v>КЦСОН,ЦСОН,СРЦ,ЦСО_Отделение социального обслуживания несовершеннолетних и семей с детьми (комплексный центр, социально-реабилитационный центр для несовершеннолетних, центр социального обслуживания несовершеннолетних)</v>
          </cell>
          <cell r="W271" t="str">
            <v>type_2_8</v>
          </cell>
        </row>
        <row r="272">
          <cell r="V272" t="str">
            <v>КЦСОН,ЦСОН,СРЦ,ЦСО_Отделение социального обслуживания несовершеннолетних и семей с детьми (комплексный центр, социально-реабилитационный центр для несовершеннолетних, центр социального обслуживания несовершеннолетних)</v>
          </cell>
          <cell r="W272" t="str">
            <v>type_2_8</v>
          </cell>
        </row>
        <row r="273">
          <cell r="V273" t="str">
            <v>КЦСОН,ЦСОН,СРЦ,ЦСО_Отделение социального обслуживания несовершеннолетних и семей с детьми (комплексный центр, социально-реабилитационный центр для несовершеннолетних, центр социального обслуживания несовершеннолетних)</v>
          </cell>
          <cell r="W273" t="str">
            <v>type_2_8</v>
          </cell>
        </row>
        <row r="274">
          <cell r="V274" t="str">
            <v>КЦСОН,ЦСОН,СРЦ,ЦСО_Отделение социального обслуживания несовершеннолетних и семей с детьми (комплексный центр, социально-реабилитационный центр для несовершеннолетних, центр социального обслуживания несовершеннолетних)</v>
          </cell>
          <cell r="W274" t="str">
            <v>type_2_8</v>
          </cell>
        </row>
        <row r="275">
          <cell r="W275" t="str">
            <v>type_2_8</v>
          </cell>
        </row>
        <row r="276">
          <cell r="V276" t="str">
            <v>КЦСОН,ЦСОН,СРЦ,ЦСО_Отделение социального обслуживания несовершеннолетних и семей с детьми (комплексный центр, социально-реабилитационный центр для несовершеннолетних, центр социального обслуживания несовершеннолетних)</v>
          </cell>
          <cell r="W276" t="str">
            <v>type_2_8</v>
          </cell>
        </row>
        <row r="277">
          <cell r="V277" t="str">
            <v>КЦСОН,ЦСОН,СРЦ,ЦСО_Отделение социального обслуживания несовершеннолетних и семей с детьми (комплексный центр, социально-реабилитационный центр для несовершеннолетних, центр социального обслуживания несовершеннолетних)</v>
          </cell>
          <cell r="W277" t="str">
            <v>type_2_8</v>
          </cell>
        </row>
        <row r="278">
          <cell r="V278" t="str">
            <v>КЦСОН,ЦСОН,СРЦ,ЦСО_Отделение социального обслуживания несовершеннолетних и семей с детьми (комплексный центр, социально-реабилитационный центр для несовершеннолетних, центр социального обслуживания несовершеннолетних)</v>
          </cell>
          <cell r="W278" t="str">
            <v>type_2_8</v>
          </cell>
        </row>
        <row r="279">
          <cell r="W279" t="str">
            <v>type_2_8</v>
          </cell>
        </row>
        <row r="280">
          <cell r="V280" t="str">
            <v>КЦСОН,ЦСОН,СРЦ,ЦСО_Отделение социального обслуживания несовершеннолетних и семей с детьми (комплексный центр, социально-реабилитационный центр для несовершеннолетних, центр социального обслуживания несовершеннолетних)</v>
          </cell>
          <cell r="W280" t="str">
            <v>type_2_8</v>
          </cell>
        </row>
        <row r="281">
          <cell r="V281" t="str">
            <v>КЦСОН,ЦСОН,СРЦ,ЦСО_Отделение социального обслуживания несовершеннолетних и семей с детьми (комплексный центр, социально-реабилитационный центр для несовершеннолетних, центр социального обслуживания несовершеннолетних)</v>
          </cell>
          <cell r="W281" t="str">
            <v>type_2_8</v>
          </cell>
        </row>
        <row r="282">
          <cell r="V282" t="str">
            <v>КЦСОН,ЦСОН,СРЦ,ЦСО_Отделение социального обслуживания несовершеннолетних и семей с детьми (комплексный центр, социально-реабилитационный центр для несовершеннолетних, центр социального обслуживания несовершеннолетних)</v>
          </cell>
          <cell r="W282" t="str">
            <v>type_2_8</v>
          </cell>
        </row>
        <row r="283">
          <cell r="W283" t="str">
            <v>type_2_8</v>
          </cell>
        </row>
        <row r="284">
          <cell r="V284" t="str">
            <v>КЦСОН,ЦСОН,СРЦ,ЦСО_Отделение социального обслуживания несовершеннолетних и семей с детьми (комплексный центр, социально-реабилитационный центр для несовершеннолетних, центр социального обслуживания несовершеннолетних)</v>
          </cell>
          <cell r="W284" t="str">
            <v>type_2_8</v>
          </cell>
        </row>
        <row r="285">
          <cell r="V285" t="str">
            <v>КЦСОН,ЦСОН,СРЦ,ЦСО_Отделение социального обслуживания несовершеннолетних и семей с детьми (комплексный центр, социально-реабилитационный центр для несовершеннолетних, центр социального обслуживания несовершеннолетних)</v>
          </cell>
          <cell r="W285" t="str">
            <v>type_2_8</v>
          </cell>
        </row>
        <row r="286">
          <cell r="V286" t="str">
            <v>КЦСОН,ЦСОН,СРЦ,ЦСО_Отделение социального обслуживания несовершеннолетних и семей с детьми (комплексный центр, социально-реабилитационный центр для несовершеннолетних, центр социального обслуживания несовершеннолетних)</v>
          </cell>
          <cell r="W286" t="str">
            <v>type_2_8</v>
          </cell>
        </row>
        <row r="287">
          <cell r="W287" t="str">
            <v>type_2_8</v>
          </cell>
        </row>
        <row r="288">
          <cell r="V288" t="str">
            <v>КЦСОН,ЦСОН,СРЦ,ЦСО_Отделение социального обслуживания несовершеннолетних и семей с детьми (комплексный центр, социально-реабилитационный центр для несовершеннолетних, центр социального обслуживания несовершеннолетних)</v>
          </cell>
          <cell r="W288" t="str">
            <v>type_2_8</v>
          </cell>
        </row>
        <row r="289">
          <cell r="V289" t="str">
            <v>КЦСОН,ЦСОН,СРЦ,ЦСО_Отделение социального обслуживания несовершеннолетних и семей с детьми (комплексный центр, социально-реабилитационный центр для несовершеннолетних, центр социального обслуживания несовершеннолетних)</v>
          </cell>
          <cell r="W289" t="str">
            <v>type_2_8</v>
          </cell>
        </row>
        <row r="292">
          <cell r="V292" t="str">
            <v>Геронтологический центр_Административно-хозяйственная часть</v>
          </cell>
          <cell r="W292" t="str">
            <v>type_3_1</v>
          </cell>
        </row>
        <row r="293">
          <cell r="V293" t="str">
            <v>Геронтологический центр_Административно-хозяйственная часть</v>
          </cell>
          <cell r="W293" t="str">
            <v>type_3_1</v>
          </cell>
        </row>
        <row r="294">
          <cell r="V294" t="str">
            <v>Геронтологический центр_Административно-хозяйственная часть</v>
          </cell>
          <cell r="W294" t="str">
            <v>type_3_1</v>
          </cell>
        </row>
        <row r="295">
          <cell r="V295" t="str">
            <v>Геронтологический центр_Административно-хозяйственная часть</v>
          </cell>
          <cell r="W295" t="str">
            <v>type_3_1</v>
          </cell>
        </row>
        <row r="296">
          <cell r="V296" t="str">
            <v>Геронтологический центр_Административно-хозяйственная часть</v>
          </cell>
          <cell r="W296" t="str">
            <v>type_3_1</v>
          </cell>
        </row>
        <row r="297">
          <cell r="V297" t="str">
            <v>Геронтологический центр_Административно-хозяйственная часть</v>
          </cell>
          <cell r="W297" t="str">
            <v>type_3_1</v>
          </cell>
        </row>
        <row r="298">
          <cell r="V298" t="str">
            <v>Геронтологический центр_Административно-хозяйственная часть</v>
          </cell>
          <cell r="W298" t="str">
            <v>type_3_1</v>
          </cell>
        </row>
        <row r="299">
          <cell r="V299" t="str">
            <v>Геронтологический центр_Административно-хозяйственная часть</v>
          </cell>
          <cell r="W299" t="str">
            <v>type_3_1</v>
          </cell>
        </row>
        <row r="300">
          <cell r="V300" t="str">
            <v>Геронтологический центр_Административно-хозяйственная часть</v>
          </cell>
          <cell r="W300" t="str">
            <v>type_3_1</v>
          </cell>
        </row>
        <row r="301">
          <cell r="V301" t="str">
            <v>Геронтологический центр_Административно-хозяйственная часть</v>
          </cell>
          <cell r="W301" t="str">
            <v>type_3_1</v>
          </cell>
        </row>
        <row r="302">
          <cell r="V302" t="str">
            <v>Геронтологический центр_Административно-хозяйственная часть</v>
          </cell>
          <cell r="W302" t="str">
            <v>type_3_1</v>
          </cell>
        </row>
        <row r="303">
          <cell r="V303" t="str">
            <v>Геронтологический центр_Административно-хозяйственная часть</v>
          </cell>
          <cell r="W303" t="str">
            <v>type_3_1</v>
          </cell>
        </row>
        <row r="304">
          <cell r="V304" t="str">
            <v>Геронтологический центр_Административно-хозяйственная часть</v>
          </cell>
          <cell r="W304" t="str">
            <v>type_3_1</v>
          </cell>
        </row>
        <row r="305">
          <cell r="V305" t="str">
            <v>Геронтологический центр_Административно-хозяйственная часть</v>
          </cell>
          <cell r="W305" t="str">
            <v>type_3_1</v>
          </cell>
        </row>
        <row r="306">
          <cell r="V306" t="str">
            <v>Геронтологический центр_Административно-хозяйственная часть</v>
          </cell>
          <cell r="W306" t="str">
            <v>type_3_1</v>
          </cell>
        </row>
        <row r="307">
          <cell r="V307" t="str">
            <v>Геронтологический центр_Административно-хозяйственная часть</v>
          </cell>
          <cell r="W307" t="str">
            <v>type_3_1</v>
          </cell>
        </row>
        <row r="308">
          <cell r="V308" t="str">
            <v>Геронтологический центр_Административно-хозяйственная часть</v>
          </cell>
          <cell r="W308" t="str">
            <v>type_3_1</v>
          </cell>
        </row>
        <row r="309">
          <cell r="V309" t="str">
            <v>Геронтологический центр_Административно-хозяйственная часть</v>
          </cell>
          <cell r="W309" t="str">
            <v>type_3_1</v>
          </cell>
        </row>
        <row r="310">
          <cell r="V310" t="str">
            <v>Геронтологический центр_Административно-хозяйственная часть</v>
          </cell>
          <cell r="W310" t="str">
            <v>type_3_1</v>
          </cell>
        </row>
        <row r="311">
          <cell r="V311" t="str">
            <v>Геронтологический центр_Административно-хозяйственная часть</v>
          </cell>
          <cell r="W311" t="str">
            <v>type_3_1</v>
          </cell>
        </row>
        <row r="312">
          <cell r="V312" t="str">
            <v>Геронтологический центр_Административно-хозяйственная часть</v>
          </cell>
          <cell r="W312" t="str">
            <v>type_3_1</v>
          </cell>
        </row>
        <row r="313">
          <cell r="V313" t="str">
            <v>Геронтологический центр_Административно-хозяйственная часть</v>
          </cell>
          <cell r="W313" t="str">
            <v>type_3_1</v>
          </cell>
        </row>
        <row r="314">
          <cell r="V314" t="str">
            <v>Геронтологический центр_Административно-хозяйственная часть</v>
          </cell>
          <cell r="W314" t="str">
            <v>type_3_1</v>
          </cell>
        </row>
        <row r="315">
          <cell r="V315" t="str">
            <v>Геронтологический центр_Административно-хозяйственная часть</v>
          </cell>
          <cell r="W315" t="str">
            <v>type_3_1</v>
          </cell>
        </row>
        <row r="316">
          <cell r="V316" t="str">
            <v>Геронтологический центр_Административно-хозяйственная часть</v>
          </cell>
          <cell r="W316" t="str">
            <v>type_3_1</v>
          </cell>
        </row>
        <row r="317">
          <cell r="V317" t="str">
            <v>Геронтологический центр_Административно-хозяйственная часть</v>
          </cell>
          <cell r="W317" t="str">
            <v>type_3_1</v>
          </cell>
        </row>
        <row r="318">
          <cell r="V318" t="str">
            <v>Геронтологический центр_Административно-хозяйственная часть</v>
          </cell>
          <cell r="W318" t="str">
            <v>type_3_1</v>
          </cell>
        </row>
        <row r="319">
          <cell r="V319" t="str">
            <v>Геронтологический центр_Административно-хозяйственная часть</v>
          </cell>
          <cell r="W319" t="str">
            <v>type_3_1</v>
          </cell>
        </row>
        <row r="320">
          <cell r="V320" t="str">
            <v>Геронтологический центр_Административно-хозяйственная часть</v>
          </cell>
          <cell r="W320" t="str">
            <v>type_3_1</v>
          </cell>
        </row>
        <row r="321">
          <cell r="V321" t="str">
            <v>Геронтологический центр_Административно-хозяйственная часть</v>
          </cell>
          <cell r="W321" t="str">
            <v>type_3_1</v>
          </cell>
        </row>
        <row r="324">
          <cell r="V324" t="str">
            <v>Геронтологический центр_Блок бытового обслуживания</v>
          </cell>
          <cell r="W324" t="str">
            <v>type_3_2</v>
          </cell>
        </row>
        <row r="325">
          <cell r="V325" t="str">
            <v>Геронтологический центр_Блок бытового обслуживания</v>
          </cell>
          <cell r="W325" t="str">
            <v>type_3_2</v>
          </cell>
        </row>
        <row r="326">
          <cell r="V326" t="str">
            <v>Геронтологический центр_Блок бытового обслуживания</v>
          </cell>
          <cell r="W326" t="str">
            <v>type_3_2</v>
          </cell>
        </row>
        <row r="327">
          <cell r="V327" t="str">
            <v>Геронтологический центр_Блок бытового обслуживания</v>
          </cell>
          <cell r="W327" t="str">
            <v>type_3_2</v>
          </cell>
        </row>
        <row r="328">
          <cell r="V328" t="str">
            <v>Геронтологический центр_Блок бытового обслуживания</v>
          </cell>
          <cell r="W328" t="str">
            <v>type_3_2</v>
          </cell>
        </row>
        <row r="329">
          <cell r="V329" t="str">
            <v>Геронтологический центр_Блок бытового обслуживания</v>
          </cell>
          <cell r="W329" t="str">
            <v>type_3_2</v>
          </cell>
        </row>
        <row r="330">
          <cell r="V330" t="str">
            <v>Геронтологический центр_Блок бытового обслуживания</v>
          </cell>
          <cell r="W330" t="str">
            <v>type_3_2</v>
          </cell>
        </row>
        <row r="333">
          <cell r="V333" t="str">
            <v>Геронтологический центр_Общий медицинский и младший медицинский персонал</v>
          </cell>
          <cell r="W333" t="str">
            <v>type_3_3</v>
          </cell>
        </row>
        <row r="334">
          <cell r="V334" t="str">
            <v>Геронтологический центр_Общий медицинский и младший медицинский персонал</v>
          </cell>
          <cell r="W334" t="str">
            <v>type_3_3</v>
          </cell>
        </row>
        <row r="335">
          <cell r="V335" t="str">
            <v>Геронтологический центр_Общий медицинский и младший медицинский персонал</v>
          </cell>
          <cell r="W335" t="str">
            <v>type_3_3</v>
          </cell>
        </row>
        <row r="336">
          <cell r="V336" t="str">
            <v>Геронтологический центр_Общий медицинский и младший медицинский персонал</v>
          </cell>
          <cell r="W336" t="str">
            <v>type_3_3</v>
          </cell>
        </row>
        <row r="337">
          <cell r="V337" t="str">
            <v>Геронтологический центр_Общий медицинский и младший медицинский персонал</v>
          </cell>
          <cell r="W337" t="str">
            <v>type_3_3</v>
          </cell>
        </row>
        <row r="338">
          <cell r="V338" t="str">
            <v>Геронтологический центр_Общий медицинский и младший медицинский персонал</v>
          </cell>
          <cell r="W338" t="str">
            <v>type_3_3</v>
          </cell>
        </row>
        <row r="339">
          <cell r="V339" t="str">
            <v>Геронтологический центр_Общий медицинский и младший медицинский персонал</v>
          </cell>
          <cell r="W339" t="str">
            <v>type_3_3</v>
          </cell>
        </row>
        <row r="340">
          <cell r="V340" t="str">
            <v>Геронтологический центр_Общий медицинский и младший медицинский персонал</v>
          </cell>
          <cell r="W340" t="str">
            <v>type_3_3</v>
          </cell>
        </row>
        <row r="341">
          <cell r="V341" t="str">
            <v>Геронтологический центр_Общий медицинский и младший медицинский персонал</v>
          </cell>
          <cell r="W341" t="str">
            <v>type_3_3</v>
          </cell>
        </row>
        <row r="342">
          <cell r="V342" t="str">
            <v>Геронтологический центр_Общий медицинский и младший медицинский персонал</v>
          </cell>
          <cell r="W342" t="str">
            <v>type_3_3</v>
          </cell>
        </row>
        <row r="343">
          <cell r="V343" t="str">
            <v>Геронтологический центр_Общий медицинский и младший медицинский персонал</v>
          </cell>
          <cell r="W343" t="str">
            <v>type_3_3</v>
          </cell>
        </row>
        <row r="346">
          <cell r="V346" t="str">
            <v>Геронтологический центр_Отделение</v>
          </cell>
          <cell r="W346" t="str">
            <v>type_3_4</v>
          </cell>
        </row>
        <row r="347">
          <cell r="V347" t="str">
            <v>Геронтологический центр_Отделение</v>
          </cell>
          <cell r="W347" t="str">
            <v>type_3_4</v>
          </cell>
        </row>
        <row r="348">
          <cell r="V348" t="str">
            <v>Геронтологический центр_Отделение</v>
          </cell>
          <cell r="W348" t="str">
            <v>type_3_4</v>
          </cell>
        </row>
        <row r="349">
          <cell r="V349" t="str">
            <v>Геронтологический центр_Отделение</v>
          </cell>
          <cell r="W349" t="str">
            <v>type_3_4</v>
          </cell>
        </row>
        <row r="352">
          <cell r="V352" t="str">
            <v>ДДИ_Административно-хозяйственная часть</v>
          </cell>
          <cell r="W352" t="str">
            <v>type_4_1</v>
          </cell>
        </row>
        <row r="353">
          <cell r="V353" t="str">
            <v>ДДИ_Административно-хозяйственная часть</v>
          </cell>
          <cell r="W353" t="str">
            <v>type_4_1</v>
          </cell>
        </row>
        <row r="354">
          <cell r="V354" t="str">
            <v>ДДИ_Административно-хозяйственная часть</v>
          </cell>
          <cell r="W354" t="str">
            <v>type_4_1</v>
          </cell>
        </row>
        <row r="355">
          <cell r="V355" t="str">
            <v>ДДИ_Административно-хозяйственная часть</v>
          </cell>
          <cell r="W355" t="str">
            <v>type_4_1</v>
          </cell>
        </row>
        <row r="356">
          <cell r="V356" t="str">
            <v>ДДИ_Административно-хозяйственная часть</v>
          </cell>
          <cell r="W356" t="str">
            <v>type_4_1</v>
          </cell>
        </row>
        <row r="357">
          <cell r="V357" t="str">
            <v>ДДИ_Административно-хозяйственная часть</v>
          </cell>
          <cell r="W357" t="str">
            <v>type_4_1</v>
          </cell>
        </row>
        <row r="358">
          <cell r="V358" t="str">
            <v>ДДИ_Административно-хозяйственная часть</v>
          </cell>
          <cell r="W358" t="str">
            <v>type_4_1</v>
          </cell>
        </row>
        <row r="359">
          <cell r="V359" t="str">
            <v>ДДИ_Административно-хозяйственная часть</v>
          </cell>
          <cell r="W359" t="str">
            <v>type_4_1</v>
          </cell>
        </row>
        <row r="360">
          <cell r="V360" t="str">
            <v>ДДИ_Административно-хозяйственная часть</v>
          </cell>
          <cell r="W360" t="str">
            <v>type_4_1</v>
          </cell>
        </row>
        <row r="361">
          <cell r="V361" t="str">
            <v>ДДИ_Административно-хозяйственная часть</v>
          </cell>
          <cell r="W361" t="str">
            <v>type_4_1</v>
          </cell>
        </row>
        <row r="362">
          <cell r="V362" t="str">
            <v>ДДИ_Административно-хозяйственная часть</v>
          </cell>
          <cell r="W362" t="str">
            <v>type_4_1</v>
          </cell>
        </row>
        <row r="363">
          <cell r="V363" t="str">
            <v>ДДИ_Административно-хозяйственная часть</v>
          </cell>
          <cell r="W363" t="str">
            <v>type_4_1</v>
          </cell>
        </row>
        <row r="364">
          <cell r="V364" t="str">
            <v>ДДИ_Административно-хозяйственная часть</v>
          </cell>
          <cell r="W364" t="str">
            <v>type_4_1</v>
          </cell>
        </row>
        <row r="365">
          <cell r="V365" t="str">
            <v>ДДИ_Административно-хозяйственная часть</v>
          </cell>
          <cell r="W365" t="str">
            <v>type_4_1</v>
          </cell>
        </row>
        <row r="366">
          <cell r="V366" t="str">
            <v>ДДИ_Административно-хозяйственная часть</v>
          </cell>
          <cell r="W366" t="str">
            <v>type_4_1</v>
          </cell>
        </row>
        <row r="367">
          <cell r="V367" t="str">
            <v>ДДИ_Административно-хозяйственная часть</v>
          </cell>
          <cell r="W367" t="str">
            <v>type_4_1</v>
          </cell>
        </row>
        <row r="368">
          <cell r="V368" t="str">
            <v>ДДИ_Административно-хозяйственная часть</v>
          </cell>
          <cell r="W368" t="str">
            <v>type_4_1</v>
          </cell>
        </row>
        <row r="369">
          <cell r="V369" t="str">
            <v>ДДИ_Административно-хозяйственная часть</v>
          </cell>
          <cell r="W369" t="str">
            <v>type_4_1</v>
          </cell>
        </row>
        <row r="370">
          <cell r="V370" t="str">
            <v>ДДИ_Административно-хозяйственная часть</v>
          </cell>
          <cell r="W370" t="str">
            <v>type_4_1</v>
          </cell>
        </row>
        <row r="371">
          <cell r="V371" t="str">
            <v>ДДИ_Административно-хозяйственная часть</v>
          </cell>
          <cell r="W371" t="str">
            <v>type_4_1</v>
          </cell>
        </row>
        <row r="372">
          <cell r="V372" t="str">
            <v>ДДИ_Административно-хозяйственная часть</v>
          </cell>
          <cell r="W372" t="str">
            <v>type_4_1</v>
          </cell>
        </row>
        <row r="373">
          <cell r="V373" t="str">
            <v>ДДИ_Административно-хозяйственная часть</v>
          </cell>
          <cell r="W373" t="str">
            <v>type_4_1</v>
          </cell>
        </row>
        <row r="374">
          <cell r="V374" t="str">
            <v>ДДИ_Административно-хозяйственная часть</v>
          </cell>
          <cell r="W374" t="str">
            <v>type_4_1</v>
          </cell>
        </row>
        <row r="375">
          <cell r="V375" t="str">
            <v>ДДИ_Административно-хозяйственная часть</v>
          </cell>
          <cell r="W375" t="str">
            <v>type_4_1</v>
          </cell>
        </row>
        <row r="376">
          <cell r="V376" t="str">
            <v>ДДИ_Административно-хозяйственная часть</v>
          </cell>
          <cell r="W376" t="str">
            <v>type_4_1</v>
          </cell>
        </row>
        <row r="377">
          <cell r="V377" t="str">
            <v>ДДИ_Административно-хозяйственная часть</v>
          </cell>
          <cell r="W377" t="str">
            <v>type_4_1</v>
          </cell>
        </row>
        <row r="378">
          <cell r="V378" t="str">
            <v>ДДИ_Административно-хозяйственная часть</v>
          </cell>
          <cell r="W378" t="str">
            <v>type_4_1</v>
          </cell>
        </row>
        <row r="379">
          <cell r="V379" t="str">
            <v>ДДИ_Административно-хозяйственная часть</v>
          </cell>
          <cell r="W379" t="str">
            <v>type_4_1</v>
          </cell>
        </row>
        <row r="380">
          <cell r="V380" t="str">
            <v>ДДИ_Административно-хозяйственная часть</v>
          </cell>
          <cell r="W380" t="str">
            <v>type_4_1</v>
          </cell>
        </row>
        <row r="381">
          <cell r="V381" t="str">
            <v>ДДИ_Административно-хозяйственная часть</v>
          </cell>
          <cell r="W381" t="str">
            <v>type_4_1</v>
          </cell>
        </row>
        <row r="382">
          <cell r="V382" t="str">
            <v>ДДИ_Административно-хозяйственная часть</v>
          </cell>
          <cell r="W382" t="str">
            <v>type_4_1</v>
          </cell>
        </row>
        <row r="383">
          <cell r="V383" t="str">
            <v>ДДИ_Административно-хозяйственная часть</v>
          </cell>
          <cell r="W383" t="str">
            <v>type_4_1</v>
          </cell>
        </row>
        <row r="384">
          <cell r="V384" t="str">
            <v>ДДИ_Административно-хозяйственная часть</v>
          </cell>
          <cell r="W384" t="str">
            <v>type_4_1</v>
          </cell>
        </row>
        <row r="385">
          <cell r="V385" t="str">
            <v>ДДИ_Административно-хозяйственная часть</v>
          </cell>
          <cell r="W385" t="str">
            <v>type_4_1</v>
          </cell>
        </row>
        <row r="386">
          <cell r="V386" t="str">
            <v>ДДИ_Административно-хозяйственная часть</v>
          </cell>
          <cell r="W386" t="str">
            <v>type_4_1</v>
          </cell>
        </row>
        <row r="387">
          <cell r="V387" t="str">
            <v>ДДИ_Административно-хозяйственная часть</v>
          </cell>
          <cell r="W387" t="str">
            <v>type_4_1</v>
          </cell>
        </row>
        <row r="388">
          <cell r="V388" t="str">
            <v>ДДИ_Административно-хозяйственная часть</v>
          </cell>
          <cell r="W388" t="str">
            <v>type_4_1</v>
          </cell>
        </row>
        <row r="389">
          <cell r="V389" t="str">
            <v>ДДИ_Административно-хозяйственная часть</v>
          </cell>
          <cell r="W389" t="str">
            <v>type_4_1</v>
          </cell>
        </row>
        <row r="390">
          <cell r="V390" t="str">
            <v>ДДИ_Административно-хозяйственная часть</v>
          </cell>
          <cell r="W390" t="str">
            <v>type_4_1</v>
          </cell>
        </row>
        <row r="391">
          <cell r="V391" t="str">
            <v>ДДИ_Административно-хозяйственная часть</v>
          </cell>
          <cell r="W391" t="str">
            <v>type_4_1</v>
          </cell>
        </row>
        <row r="392">
          <cell r="V392" t="str">
            <v>ДДИ_Административно-хозяйственная часть</v>
          </cell>
          <cell r="W392" t="str">
            <v>type_4_1</v>
          </cell>
        </row>
        <row r="393">
          <cell r="V393" t="str">
            <v>ДДИ_Административно-хозяйственная часть</v>
          </cell>
          <cell r="W393" t="str">
            <v>type_4_1</v>
          </cell>
        </row>
        <row r="394">
          <cell r="V394" t="str">
            <v>ДДИ_Административно-хозяйственная часть</v>
          </cell>
          <cell r="W394" t="str">
            <v>type_4_1</v>
          </cell>
        </row>
        <row r="395">
          <cell r="V395" t="str">
            <v>ДДИ_Административно-хозяйственная часть</v>
          </cell>
          <cell r="W395" t="str">
            <v>type_4_1</v>
          </cell>
        </row>
        <row r="396">
          <cell r="V396" t="str">
            <v>ДДИ_Административно-хозяйственная часть</v>
          </cell>
          <cell r="W396" t="str">
            <v>type_4_1</v>
          </cell>
        </row>
        <row r="399">
          <cell r="V399" t="str">
            <v>ДДИ_Блок бытового обслуживания</v>
          </cell>
          <cell r="W399" t="str">
            <v>type_4_2</v>
          </cell>
        </row>
        <row r="400">
          <cell r="V400" t="str">
            <v>ДДИ_Блок бытового обслуживания</v>
          </cell>
          <cell r="W400" t="str">
            <v>type_4_2</v>
          </cell>
        </row>
        <row r="401">
          <cell r="V401" t="str">
            <v>ДДИ_Блок бытового обслуживания</v>
          </cell>
          <cell r="W401" t="str">
            <v>type_4_2</v>
          </cell>
        </row>
        <row r="402">
          <cell r="V402" t="str">
            <v>ДДИ_Блок бытового обслуживания</v>
          </cell>
          <cell r="W402" t="str">
            <v>type_4_2</v>
          </cell>
        </row>
        <row r="403">
          <cell r="V403" t="str">
            <v>ДДИ_Блок бытового обслуживания</v>
          </cell>
          <cell r="W403" t="str">
            <v>type_4_2</v>
          </cell>
        </row>
        <row r="404">
          <cell r="V404" t="str">
            <v>ДДИ_Блок бытового обслуживания</v>
          </cell>
          <cell r="W404" t="str">
            <v>type_4_2</v>
          </cell>
        </row>
        <row r="405">
          <cell r="V405" t="str">
            <v>ДДИ_Блок бытового обслуживания</v>
          </cell>
          <cell r="W405" t="str">
            <v>type_4_2</v>
          </cell>
        </row>
        <row r="406">
          <cell r="V406" t="str">
            <v>ДДИ_Блок бытового обслуживания</v>
          </cell>
          <cell r="W406" t="str">
            <v>type_4_2</v>
          </cell>
        </row>
        <row r="407">
          <cell r="V407" t="str">
            <v>ДДИ_Блок бытового обслуживания</v>
          </cell>
          <cell r="W407" t="str">
            <v>type_4_2</v>
          </cell>
        </row>
        <row r="410">
          <cell r="V410" t="str">
            <v>ДДИ_Приемно-карантинные палаты (изоляторы)</v>
          </cell>
          <cell r="W410" t="str">
            <v>type_4_3</v>
          </cell>
        </row>
        <row r="411">
          <cell r="V411" t="str">
            <v>ДДИ_Приемно-карантинные палаты (изоляторы)</v>
          </cell>
          <cell r="W411" t="str">
            <v>type_4_3</v>
          </cell>
        </row>
        <row r="414">
          <cell r="V414" t="str">
            <v>ДДИ_Общий медицинский и младший медицинский персонал</v>
          </cell>
          <cell r="W414" t="str">
            <v>type_4_4</v>
          </cell>
        </row>
        <row r="415">
          <cell r="V415" t="str">
            <v>ДДИ_Общий медицинский и младший медицинский персонал</v>
          </cell>
          <cell r="W415" t="str">
            <v>type_4_4</v>
          </cell>
        </row>
        <row r="416">
          <cell r="V416" t="str">
            <v>ДДИ_Общий медицинский и младший медицинский персонал</v>
          </cell>
          <cell r="W416" t="str">
            <v>type_4_4</v>
          </cell>
        </row>
        <row r="417">
          <cell r="V417" t="str">
            <v>ДДИ_Общий медицинский и младший медицинский персонал</v>
          </cell>
          <cell r="W417" t="str">
            <v>type_4_4</v>
          </cell>
        </row>
        <row r="418">
          <cell r="V418" t="str">
            <v>ДДИ_Общий медицинский и младший медицинский персонал</v>
          </cell>
          <cell r="W418" t="str">
            <v>type_4_4</v>
          </cell>
        </row>
        <row r="419">
          <cell r="V419" t="str">
            <v>ДДИ_Общий медицинский и младший медицинский персонал</v>
          </cell>
          <cell r="W419" t="str">
            <v>type_4_4</v>
          </cell>
        </row>
        <row r="420">
          <cell r="V420" t="str">
            <v>ДДИ_Общий медицинский и младший медицинский персонал</v>
          </cell>
          <cell r="W420" t="str">
            <v>type_4_4</v>
          </cell>
        </row>
        <row r="421">
          <cell r="V421" t="str">
            <v>ДДИ_Общий медицинский и младший медицинский персонал</v>
          </cell>
          <cell r="W421" t="str">
            <v>type_4_4</v>
          </cell>
        </row>
        <row r="422">
          <cell r="V422" t="str">
            <v>ДДИ_Общий медицинский и младший медицинский персонал</v>
          </cell>
          <cell r="W422" t="str">
            <v>type_4_4</v>
          </cell>
        </row>
        <row r="423">
          <cell r="V423" t="str">
            <v>ДДИ_Общий медицинский и младший медицинский персонал</v>
          </cell>
          <cell r="W423" t="str">
            <v>type_4_4</v>
          </cell>
        </row>
        <row r="426">
          <cell r="V426" t="str">
            <v>ДДИ_Отделение медико - социальной реабилитации (милосердие)</v>
          </cell>
          <cell r="W426" t="str">
            <v>type_4_5</v>
          </cell>
        </row>
        <row r="427">
          <cell r="V427" t="str">
            <v>ДДИ_Отделение медико - социальной реабилитации (милосердие)</v>
          </cell>
          <cell r="W427" t="str">
            <v>type_4_5</v>
          </cell>
        </row>
        <row r="428">
          <cell r="V428" t="str">
            <v>ДДИ_Отделение медико - социальной реабилитации (милосердие)</v>
          </cell>
          <cell r="W428" t="str">
            <v>type_4_5</v>
          </cell>
        </row>
        <row r="429">
          <cell r="V429" t="str">
            <v>ДДИ_Отделение медико - социальной реабилитации (милосердие)</v>
          </cell>
          <cell r="W429" t="str">
            <v>type_4_5</v>
          </cell>
        </row>
        <row r="430">
          <cell r="V430" t="str">
            <v>ДДИ_Отделение медико - социальной реабилитации (милосердие)</v>
          </cell>
          <cell r="W430" t="str">
            <v>type_4_5</v>
          </cell>
        </row>
        <row r="431">
          <cell r="V431" t="str">
            <v>ДДИ_Отделение медико - социальной реабилитации (милосердие)</v>
          </cell>
          <cell r="W431" t="str">
            <v>type_4_5</v>
          </cell>
        </row>
        <row r="432">
          <cell r="V432" t="str">
            <v>ДДИ_Отделение медико - социальной реабилитации (милосердие)</v>
          </cell>
          <cell r="W432" t="str">
            <v>type_4_5</v>
          </cell>
        </row>
        <row r="433">
          <cell r="V433" t="str">
            <v>ДДИ_Отделение медико - социальной реабилитации (милосердие)</v>
          </cell>
          <cell r="W433" t="str">
            <v>type_4_5</v>
          </cell>
        </row>
        <row r="434">
          <cell r="V434" t="str">
            <v>ДДИ_Отделение медико - социальной реабилитации (милосердие)</v>
          </cell>
          <cell r="W434" t="str">
            <v>type_4_5</v>
          </cell>
        </row>
        <row r="435">
          <cell r="V435" t="str">
            <v>ДДИ_Отделение медико - социальной реабилитации (милосердие)</v>
          </cell>
          <cell r="W435" t="str">
            <v>type_4_5</v>
          </cell>
        </row>
        <row r="436">
          <cell r="V436" t="str">
            <v>ДДИ_Отделение медико - социальной реабилитации (милосердие)</v>
          </cell>
          <cell r="W436" t="str">
            <v>type_4_5</v>
          </cell>
        </row>
        <row r="439">
          <cell r="V439" t="str">
            <v>ДДИ_Отделение социальной реабилитации (милосердие)</v>
          </cell>
          <cell r="W439" t="str">
            <v>type_4_6</v>
          </cell>
        </row>
        <row r="440">
          <cell r="V440" t="str">
            <v>ДДИ_Отделение социальной реабилитации (милосердие)</v>
          </cell>
          <cell r="W440" t="str">
            <v>type_4_6</v>
          </cell>
        </row>
        <row r="441">
          <cell r="V441" t="str">
            <v>ДДИ_Отделение социальной реабилитации (милосердие)</v>
          </cell>
          <cell r="W441" t="str">
            <v>type_4_6</v>
          </cell>
        </row>
        <row r="442">
          <cell r="V442" t="str">
            <v>ДДИ_Отделение социальной реабилитации (милосердие)</v>
          </cell>
          <cell r="W442" t="str">
            <v>type_4_6</v>
          </cell>
        </row>
        <row r="443">
          <cell r="V443" t="str">
            <v>ДДИ_Отделение социальной реабилитации (милосердие)</v>
          </cell>
          <cell r="W443" t="str">
            <v>type_4_6</v>
          </cell>
        </row>
        <row r="444">
          <cell r="V444" t="str">
            <v>ДДИ_Отделение социальной реабилитации (милосердие)</v>
          </cell>
          <cell r="W444" t="str">
            <v>type_4_6</v>
          </cell>
        </row>
        <row r="445">
          <cell r="V445" t="str">
            <v>ДДИ_Отделение социальной реабилитации (милосердие)</v>
          </cell>
          <cell r="W445" t="str">
            <v>type_4_6</v>
          </cell>
        </row>
        <row r="448">
          <cell r="V448" t="str">
            <v>ДДИ_Отделение - ВИЧ</v>
          </cell>
          <cell r="W448" t="str">
            <v>type_4_7</v>
          </cell>
        </row>
        <row r="449">
          <cell r="V449" t="str">
            <v>ДДИ_Отделение - ВИЧ</v>
          </cell>
          <cell r="W449" t="str">
            <v>type_4_7</v>
          </cell>
        </row>
        <row r="452">
          <cell r="V452" t="str">
            <v>ДДИ_Отделение психолого-педагогической помощи</v>
          </cell>
          <cell r="W452" t="str">
            <v>type_4_8</v>
          </cell>
        </row>
        <row r="453">
          <cell r="V453" t="str">
            <v>ДДИ_Отделение психолого-педагогической помощи</v>
          </cell>
          <cell r="W453" t="str">
            <v>type_4_8</v>
          </cell>
        </row>
        <row r="454">
          <cell r="V454" t="str">
            <v>ДДИ_Отделение психолого-педагогической помощи</v>
          </cell>
          <cell r="W454" t="str">
            <v>type_4_8</v>
          </cell>
        </row>
        <row r="455">
          <cell r="V455" t="str">
            <v>ДДИ_Отделение психолого-педагогической помощи</v>
          </cell>
          <cell r="W455" t="str">
            <v>type_4_8</v>
          </cell>
        </row>
        <row r="456">
          <cell r="V456" t="str">
            <v>ДДИ_Отделение психолого-педагогической помощи</v>
          </cell>
          <cell r="W456" t="str">
            <v>type_4_8</v>
          </cell>
        </row>
        <row r="457">
          <cell r="V457" t="str">
            <v>ДДИ_Отделение психолого-педагогической помощи</v>
          </cell>
          <cell r="W457" t="str">
            <v>type_4_8</v>
          </cell>
        </row>
        <row r="458">
          <cell r="V458" t="str">
            <v>ДДИ_Отделение психолого-педагогической помощи</v>
          </cell>
          <cell r="W458" t="str">
            <v>type_4_8</v>
          </cell>
        </row>
        <row r="459">
          <cell r="V459" t="str">
            <v>ДДИ_Отделение психолого-педагогической помощи</v>
          </cell>
          <cell r="W459" t="str">
            <v>type_4_8</v>
          </cell>
        </row>
        <row r="460">
          <cell r="V460" t="str">
            <v>ДДИ_Отделение психолого-педагогической помощи</v>
          </cell>
          <cell r="W460" t="str">
            <v>type_4_8</v>
          </cell>
        </row>
        <row r="463">
          <cell r="V463" t="str">
            <v>ДДИ_Полустационарная форма социального обслуживания (отделение дневного пребывания)</v>
          </cell>
          <cell r="W463" t="str">
            <v>type_4_9</v>
          </cell>
        </row>
        <row r="464">
          <cell r="V464" t="str">
            <v>ДДИ_Полустационарная форма социального обслуживания (отделение дневного пребывания)</v>
          </cell>
          <cell r="W464" t="str">
            <v>type_4_9</v>
          </cell>
        </row>
        <row r="465">
          <cell r="V465" t="str">
            <v>ДДИ_Полустационарная форма социального обслуживания (отделение дневного пребывания)</v>
          </cell>
          <cell r="W465" t="str">
            <v>type_4_9</v>
          </cell>
        </row>
        <row r="466">
          <cell r="V466" t="str">
            <v>ДДИ_Полустационарная форма социального обслуживания (отделение дневного пребывания)</v>
          </cell>
          <cell r="W466" t="str">
            <v>type_4_9</v>
          </cell>
        </row>
        <row r="467">
          <cell r="V467" t="str">
            <v>ДДИ_Полустационарная форма социального обслуживания (отделение дневного пребывания)</v>
          </cell>
          <cell r="W467" t="str">
            <v>type_4_9</v>
          </cell>
        </row>
        <row r="468">
          <cell r="V468" t="str">
            <v>ДДИ_Полустационарная форма социального обслуживания (отделение дневного пребывания)</v>
          </cell>
          <cell r="W468" t="str">
            <v>type_4_9</v>
          </cell>
        </row>
        <row r="469">
          <cell r="V469" t="str">
            <v>ДДИ_Полустационарная форма социального обслуживания (отделение дневного пребывания)</v>
          </cell>
          <cell r="W469" t="str">
            <v>type_4_9</v>
          </cell>
        </row>
        <row r="470">
          <cell r="V470" t="str">
            <v>ДДИ_Полустационарная форма социального обслуживания (отделение дневного пребывания)</v>
          </cell>
          <cell r="W470" t="str">
            <v>type_4_9</v>
          </cell>
        </row>
        <row r="471">
          <cell r="V471" t="str">
            <v>ДДИ_Полустационарная форма социального обслуживания (отделение дневного пребывания)</v>
          </cell>
          <cell r="W471" t="str">
            <v>type_4_9</v>
          </cell>
        </row>
        <row r="472">
          <cell r="V472" t="str">
            <v>ДДИ_Полустационарная форма социального обслуживания (отделение дневного пребывания)</v>
          </cell>
          <cell r="W472" t="str">
            <v>type_4_9</v>
          </cell>
        </row>
        <row r="473">
          <cell r="V473" t="str">
            <v>ДДИ_Полустационарная форма социального обслуживания (отделение дневного пребывания)</v>
          </cell>
          <cell r="W473" t="str">
            <v>type_4_9</v>
          </cell>
        </row>
        <row r="474">
          <cell r="V474" t="str">
            <v>ДДИ_Полустационарная форма социального обслуживания (отделение дневного пребывания)</v>
          </cell>
          <cell r="W474" t="str">
            <v>type_4_9</v>
          </cell>
        </row>
        <row r="475">
          <cell r="V475" t="str">
            <v>ДДИ_Полустационарная форма социального обслуживания (отделение дневного пребывания)</v>
          </cell>
          <cell r="W475" t="str">
            <v>type_4_9</v>
          </cell>
        </row>
        <row r="476">
          <cell r="V476" t="str">
            <v>ДДИ_Полустационарная форма социального обслуживания (отделение дневного пребывания)</v>
          </cell>
          <cell r="W476" t="str">
            <v>type_4_9</v>
          </cell>
        </row>
        <row r="477">
          <cell r="V477" t="str">
            <v>ДДИ_Полустационарная форма социального обслуживания (отделение дневного пребывания)</v>
          </cell>
          <cell r="W477" t="str">
            <v>type_4_9</v>
          </cell>
        </row>
        <row r="480">
          <cell r="V480" t="str">
            <v>ДДИ_Стационарная форма социального обслуживания (отделение временного пребывания)</v>
          </cell>
          <cell r="W480" t="str">
            <v>type_4_10</v>
          </cell>
        </row>
        <row r="481">
          <cell r="V481" t="str">
            <v>ДДИ_Стационарная форма социального обслуживания (отделение временного пребывания)</v>
          </cell>
          <cell r="W481" t="str">
            <v>type_4_10</v>
          </cell>
        </row>
        <row r="482">
          <cell r="V482" t="str">
            <v>ДДИ_Стационарная форма социального обслуживания (отделение временного пребывания)</v>
          </cell>
          <cell r="W482" t="str">
            <v>type_4_10</v>
          </cell>
        </row>
        <row r="483">
          <cell r="V483" t="str">
            <v>ДДИ_Стационарная форма социального обслуживания (отделение временного пребывания)</v>
          </cell>
          <cell r="W483" t="str">
            <v>type_4_10</v>
          </cell>
        </row>
        <row r="484">
          <cell r="V484" t="str">
            <v>ДДИ_Стационарная форма социального обслуживания (отделение временного пребывания)</v>
          </cell>
          <cell r="W484" t="str">
            <v>type_4_10</v>
          </cell>
        </row>
        <row r="485">
          <cell r="V485" t="str">
            <v>ДДИ_Стационарная форма социального обслуживания (отделение временного пребывания)</v>
          </cell>
          <cell r="W485" t="str">
            <v>type_4_10</v>
          </cell>
        </row>
        <row r="486">
          <cell r="V486" t="str">
            <v>ДДИ_Стационарная форма социального обслуживания (отделение временного пребывания)</v>
          </cell>
          <cell r="W486" t="str">
            <v>type_4_10</v>
          </cell>
        </row>
        <row r="487">
          <cell r="V487" t="str">
            <v>ДДИ_Стационарная форма социального обслуживания (отделение временного пребывания)</v>
          </cell>
          <cell r="W487" t="str">
            <v>type_4_10</v>
          </cell>
        </row>
        <row r="488">
          <cell r="V488" t="str">
            <v>ДДИ_Стационарная форма социального обслуживания (отделение временного пребывания)</v>
          </cell>
          <cell r="W488" t="str">
            <v>type_4_10</v>
          </cell>
        </row>
        <row r="489">
          <cell r="V489" t="str">
            <v>ДДИ_Стационарная форма социального обслуживания (отделение временного пребывания)</v>
          </cell>
          <cell r="W489" t="str">
            <v>type_4_10</v>
          </cell>
        </row>
        <row r="490">
          <cell r="V490" t="str">
            <v>ДДИ_Стационарная форма социального обслуживания (отделение временного пребывания)</v>
          </cell>
          <cell r="W490" t="str">
            <v>type_4_10</v>
          </cell>
        </row>
        <row r="491">
          <cell r="V491" t="str">
            <v>ДДИ_Стационарная форма социального обслуживания (отделение временного пребывания)</v>
          </cell>
          <cell r="W491" t="str">
            <v>type_4_10</v>
          </cell>
        </row>
        <row r="492">
          <cell r="V492" t="str">
            <v>ДДИ_Стационарная форма социального обслуживания (отделение временного пребывания)</v>
          </cell>
          <cell r="W492" t="str">
            <v>type_4_10</v>
          </cell>
        </row>
      </sheetData>
      <sheetData sheetId="10"/>
      <sheetData sheetId="11" refreshError="1"/>
      <sheetData sheetId="12" refreshError="1"/>
      <sheetData sheetId="13">
        <row r="2">
          <cell r="D2" t="str">
            <v>Наименование должности</v>
          </cell>
        </row>
        <row r="3">
          <cell r="B3" t="str">
            <v>Директор</v>
          </cell>
          <cell r="C3" t="str">
            <v>stavka_1</v>
          </cell>
          <cell r="D3" t="str">
            <v>Директор</v>
          </cell>
          <cell r="E3" t="str">
            <v>ruk</v>
          </cell>
          <cell r="F3">
            <v>1</v>
          </cell>
          <cell r="G3" t="str">
            <v>setka_ruk_1</v>
          </cell>
        </row>
        <row r="4">
          <cell r="B4" t="str">
            <v>Заместитель директора по общим (административно- хозяйственным) вопросам</v>
          </cell>
          <cell r="C4" t="str">
            <v>stavka_2</v>
          </cell>
          <cell r="D4" t="str">
            <v>Заместитель директора</v>
          </cell>
          <cell r="E4" t="str">
            <v>ruk</v>
          </cell>
          <cell r="F4">
            <v>2</v>
          </cell>
          <cell r="G4" t="str">
            <v>setka_ruk_2</v>
          </cell>
        </row>
        <row r="5">
          <cell r="B5" t="str">
            <v>Заместитель директора по медицинской части</v>
          </cell>
          <cell r="C5" t="str">
            <v>stavka_3</v>
          </cell>
          <cell r="D5" t="str">
            <v>Заместитель директора</v>
          </cell>
          <cell r="E5" t="str">
            <v>ruk</v>
          </cell>
          <cell r="F5">
            <v>3</v>
          </cell>
          <cell r="G5" t="str">
            <v>setka_ruk_3</v>
          </cell>
        </row>
        <row r="6">
          <cell r="B6" t="str">
            <v>Заместитель директора по безопасности</v>
          </cell>
          <cell r="C6" t="str">
            <v>stavka_4</v>
          </cell>
          <cell r="D6" t="str">
            <v xml:space="preserve">Заместитель директора </v>
          </cell>
          <cell r="E6" t="str">
            <v>ruk</v>
          </cell>
          <cell r="F6">
            <v>4</v>
          </cell>
          <cell r="G6" t="str">
            <v>setka_ruk_4</v>
          </cell>
        </row>
        <row r="7">
          <cell r="B7" t="str">
            <v>Заместитель директора по воспитательной и реабилитационной работе</v>
          </cell>
          <cell r="C7" t="str">
            <v>stavka_5</v>
          </cell>
          <cell r="D7" t="str">
            <v>Заместитель директора</v>
          </cell>
          <cell r="E7" t="str">
            <v>ruk</v>
          </cell>
          <cell r="F7">
            <v>5</v>
          </cell>
          <cell r="G7" t="str">
            <v>setka_ruk_5</v>
          </cell>
        </row>
        <row r="8">
          <cell r="B8" t="str">
            <v>Заместитель директора по экономическим вопросам и контрактной службы</v>
          </cell>
          <cell r="C8" t="str">
            <v>stavka_6</v>
          </cell>
          <cell r="D8" t="str">
            <v>Заместитель директора</v>
          </cell>
          <cell r="E8" t="str">
            <v>ruk</v>
          </cell>
          <cell r="F8">
            <v>6</v>
          </cell>
          <cell r="G8" t="str">
            <v>setka_ruk_6</v>
          </cell>
        </row>
        <row r="9">
          <cell r="B9" t="str">
            <v>Заместитель директора по экономическим вопросам и вопросам контрактной службы</v>
          </cell>
          <cell r="C9" t="str">
            <v>stavka_120</v>
          </cell>
          <cell r="D9" t="str">
            <v>Заместитель директора</v>
          </cell>
          <cell r="E9" t="str">
            <v>ruk</v>
          </cell>
          <cell r="F9">
            <v>6</v>
          </cell>
          <cell r="G9" t="str">
            <v>setka_ruk_6</v>
          </cell>
        </row>
        <row r="10">
          <cell r="B10" t="str">
            <v>Экономист по финансовой работе</v>
          </cell>
          <cell r="C10" t="str">
            <v>stavka_7</v>
          </cell>
          <cell r="D10" t="str">
            <v>Экономист по финансовой работе</v>
          </cell>
          <cell r="E10" t="str">
            <v>spec</v>
          </cell>
          <cell r="F10">
            <v>7</v>
          </cell>
          <cell r="G10" t="str">
            <v>setka_spec_7</v>
          </cell>
        </row>
        <row r="11">
          <cell r="B11" t="str">
            <v>Главный бухгалтер</v>
          </cell>
          <cell r="C11" t="str">
            <v>stavka_8</v>
          </cell>
          <cell r="D11" t="str">
            <v>Главный бухгалтер</v>
          </cell>
          <cell r="E11" t="str">
            <v>spec</v>
          </cell>
          <cell r="F11">
            <v>8</v>
          </cell>
          <cell r="G11" t="str">
            <v>setka_spec_8</v>
          </cell>
        </row>
        <row r="12">
          <cell r="B12" t="str">
            <v>Заместитель главного бухгалтера</v>
          </cell>
          <cell r="C12" t="str">
            <v>stavka_9</v>
          </cell>
          <cell r="D12" t="str">
            <v>Заместитель главного бухгалтера</v>
          </cell>
          <cell r="E12" t="str">
            <v>spec</v>
          </cell>
          <cell r="F12">
            <v>9</v>
          </cell>
          <cell r="G12" t="str">
            <v>setka_spec_9</v>
          </cell>
        </row>
        <row r="13">
          <cell r="B13" t="str">
            <v>Бухгалтер</v>
          </cell>
          <cell r="C13" t="str">
            <v>stavka_10</v>
          </cell>
          <cell r="D13" t="str">
            <v>Бухгалтер</v>
          </cell>
          <cell r="E13" t="str">
            <v>spec</v>
          </cell>
          <cell r="F13">
            <v>10</v>
          </cell>
          <cell r="G13" t="str">
            <v>setka_spec_10</v>
          </cell>
        </row>
        <row r="14">
          <cell r="B14" t="str">
            <v>Кассир</v>
          </cell>
          <cell r="C14" t="str">
            <v>stavka_11</v>
          </cell>
          <cell r="D14" t="str">
            <v>Кассир</v>
          </cell>
          <cell r="E14" t="str">
            <v>spec</v>
          </cell>
          <cell r="F14">
            <v>11</v>
          </cell>
          <cell r="G14" t="str">
            <v>setka_spec_11</v>
          </cell>
        </row>
        <row r="15">
          <cell r="B15" t="str">
            <v>Юрисконсульт</v>
          </cell>
          <cell r="C15" t="str">
            <v>stavka_12</v>
          </cell>
          <cell r="D15" t="str">
            <v>Юрисконсульт</v>
          </cell>
          <cell r="E15" t="str">
            <v>spec</v>
          </cell>
          <cell r="F15">
            <v>12</v>
          </cell>
          <cell r="G15" t="str">
            <v>setka_spec_12</v>
          </cell>
        </row>
        <row r="16">
          <cell r="B16" t="str">
            <v>Специалист по кадрам (инспектор по кадрам)</v>
          </cell>
          <cell r="C16" t="str">
            <v>stavka_13</v>
          </cell>
          <cell r="D16" t="str">
            <v>Инспектор по кадрам</v>
          </cell>
          <cell r="E16" t="str">
            <v>spec</v>
          </cell>
          <cell r="F16">
            <v>13</v>
          </cell>
          <cell r="G16" t="str">
            <v>setka_spec_13</v>
          </cell>
        </row>
        <row r="17">
          <cell r="B17" t="str">
            <v>Специалист по кадрам (инспектор по кадрам)</v>
          </cell>
          <cell r="C17" t="str">
            <v>stavka_13</v>
          </cell>
          <cell r="D17" t="str">
            <v xml:space="preserve">Специалист по кадрам </v>
          </cell>
          <cell r="E17" t="str">
            <v>spec</v>
          </cell>
          <cell r="F17">
            <v>14</v>
          </cell>
          <cell r="G17" t="str">
            <v>setka_spec_14</v>
          </cell>
        </row>
        <row r="18">
          <cell r="B18" t="str">
            <v>Секретарь (секретарь руководителя)</v>
          </cell>
          <cell r="C18" t="str">
            <v>stavka_14</v>
          </cell>
          <cell r="D18" t="str">
            <v xml:space="preserve">Секретарь </v>
          </cell>
          <cell r="E18" t="str">
            <v>spec</v>
          </cell>
          <cell r="F18">
            <v>15</v>
          </cell>
          <cell r="G18" t="str">
            <v>setka_spec_15</v>
          </cell>
        </row>
        <row r="19">
          <cell r="B19" t="str">
            <v>Секретарь (секретарь руководителя)</v>
          </cell>
          <cell r="C19" t="str">
            <v>stavka_14</v>
          </cell>
          <cell r="D19" t="str">
            <v>Секретарь руководителя</v>
          </cell>
          <cell r="E19" t="str">
            <v>spec</v>
          </cell>
          <cell r="F19">
            <v>16</v>
          </cell>
          <cell r="G19" t="str">
            <v>setka_spec_16</v>
          </cell>
        </row>
        <row r="20">
          <cell r="B20" t="str">
            <v>Делопроизводитель (архивариус, документовед)</v>
          </cell>
          <cell r="C20" t="str">
            <v>stavka_15</v>
          </cell>
          <cell r="D20" t="str">
            <v xml:space="preserve">Делопроизводитель </v>
          </cell>
          <cell r="E20" t="str">
            <v>spec</v>
          </cell>
          <cell r="F20">
            <v>17</v>
          </cell>
          <cell r="G20" t="str">
            <v>setka_spec_17</v>
          </cell>
        </row>
        <row r="21">
          <cell r="B21" t="str">
            <v>Делопроизводитель (архивариус, документовед)</v>
          </cell>
          <cell r="C21" t="str">
            <v>stavka_15</v>
          </cell>
          <cell r="D21" t="str">
            <v>Архивариус</v>
          </cell>
          <cell r="E21" t="str">
            <v>spec</v>
          </cell>
          <cell r="F21">
            <v>18</v>
          </cell>
          <cell r="G21" t="str">
            <v>setka_spec_18</v>
          </cell>
        </row>
        <row r="22">
          <cell r="B22" t="str">
            <v>Делопроизводитель (архивариус, документовед)</v>
          </cell>
          <cell r="C22" t="str">
            <v>stavka_15</v>
          </cell>
          <cell r="D22" t="str">
            <v>Документовед</v>
          </cell>
          <cell r="E22" t="str">
            <v>spec</v>
          </cell>
          <cell r="F22">
            <v>19</v>
          </cell>
          <cell r="G22" t="str">
            <v>setka_spec_19</v>
          </cell>
        </row>
        <row r="23">
          <cell r="B23" t="str">
            <v>Библиотекарь</v>
          </cell>
          <cell r="C23" t="str">
            <v>stavka_16</v>
          </cell>
          <cell r="D23" t="str">
            <v>Библиотекарь</v>
          </cell>
          <cell r="E23" t="str">
            <v>cult</v>
          </cell>
          <cell r="F23">
            <v>20</v>
          </cell>
          <cell r="G23" t="str">
            <v>setka_cult_20</v>
          </cell>
        </row>
        <row r="24">
          <cell r="B24" t="str">
            <v>Музыкальный работник</v>
          </cell>
          <cell r="C24" t="str">
            <v>stavka_17</v>
          </cell>
          <cell r="D24" t="str">
            <v>Музыкальный руководитель</v>
          </cell>
          <cell r="E24" t="str">
            <v>ped</v>
          </cell>
          <cell r="F24">
            <v>21</v>
          </cell>
          <cell r="G24" t="str">
            <v>setka_ped_21</v>
          </cell>
        </row>
        <row r="25">
          <cell r="B25" t="str">
            <v>Инструктор по труду</v>
          </cell>
          <cell r="C25" t="str">
            <v>stavka_18</v>
          </cell>
          <cell r="D25" t="str">
            <v>Инструктор по труду</v>
          </cell>
          <cell r="E25" t="str">
            <v>ped</v>
          </cell>
          <cell r="F25">
            <v>22</v>
          </cell>
          <cell r="G25" t="str">
            <v>setka_ped_22</v>
          </cell>
        </row>
        <row r="26">
          <cell r="B26" t="str">
            <v>Психолог</v>
          </cell>
          <cell r="C26" t="str">
            <v>stavka_19</v>
          </cell>
          <cell r="D26" t="str">
            <v>Психолог</v>
          </cell>
          <cell r="E26" t="str">
            <v>spec</v>
          </cell>
          <cell r="F26">
            <v>23</v>
          </cell>
          <cell r="G26" t="str">
            <v>setka_spec_23</v>
          </cell>
        </row>
        <row r="27">
          <cell r="B27" t="str">
            <v>Социальный работник</v>
          </cell>
          <cell r="C27" t="str">
            <v>stavka_20</v>
          </cell>
          <cell r="D27" t="str">
            <v>Социальный работник</v>
          </cell>
          <cell r="E27" t="str">
            <v>soc</v>
          </cell>
          <cell r="F27">
            <v>24</v>
          </cell>
          <cell r="G27" t="str">
            <v>setka_soc_24</v>
          </cell>
        </row>
        <row r="28">
          <cell r="B28" t="str">
            <v>Специалист по социальной работе</v>
          </cell>
          <cell r="C28" t="str">
            <v>stavka_21</v>
          </cell>
          <cell r="D28" t="str">
            <v>Специалист по социальной работе</v>
          </cell>
          <cell r="E28" t="str">
            <v>soc</v>
          </cell>
          <cell r="F28">
            <v>25</v>
          </cell>
          <cell r="G28" t="str">
            <v>setka_soc_25</v>
          </cell>
        </row>
        <row r="29">
          <cell r="B29" t="str">
            <v>Воспитатель</v>
          </cell>
          <cell r="C29" t="str">
            <v>stavka_22</v>
          </cell>
          <cell r="D29" t="str">
            <v>Воспитатель</v>
          </cell>
          <cell r="E29" t="str">
            <v>ped</v>
          </cell>
          <cell r="F29">
            <v>26</v>
          </cell>
          <cell r="G29" t="str">
            <v>setka_ped_26</v>
          </cell>
        </row>
        <row r="30">
          <cell r="B30" t="str">
            <v>Социальный педагог</v>
          </cell>
          <cell r="C30" t="str">
            <v>stavka_23</v>
          </cell>
          <cell r="D30" t="str">
            <v>Социальный педагог</v>
          </cell>
          <cell r="E30" t="str">
            <v>ped</v>
          </cell>
          <cell r="F30">
            <v>27</v>
          </cell>
          <cell r="G30" t="str">
            <v>setka_ped_27</v>
          </cell>
        </row>
        <row r="31">
          <cell r="B31" t="str">
            <v>Педагог дополнительного образования; педагог-организатор; педагог-психолог</v>
          </cell>
          <cell r="C31" t="str">
            <v>stavka_24</v>
          </cell>
          <cell r="D31" t="str">
            <v>Педагог дополнительного образования</v>
          </cell>
          <cell r="E31" t="str">
            <v>ped</v>
          </cell>
          <cell r="F31">
            <v>28</v>
          </cell>
          <cell r="G31" t="str">
            <v>setka_ped_28</v>
          </cell>
        </row>
        <row r="32">
          <cell r="B32" t="str">
            <v>Педагог дополнительного образования; педагог-организатор; педагог-психолог</v>
          </cell>
          <cell r="C32" t="str">
            <v>stavka_24</v>
          </cell>
          <cell r="D32" t="str">
            <v>Педагог-организатор</v>
          </cell>
          <cell r="E32" t="str">
            <v>ped</v>
          </cell>
          <cell r="F32">
            <v>29</v>
          </cell>
          <cell r="G32" t="str">
            <v>setka_ped_29</v>
          </cell>
        </row>
        <row r="33">
          <cell r="B33" t="str">
            <v>Педагог дополнительного образования; педагог-организатор; педагог-психолог</v>
          </cell>
          <cell r="C33" t="str">
            <v>stavka_24</v>
          </cell>
          <cell r="D33" t="str">
            <v>Педагог-психолог</v>
          </cell>
          <cell r="E33" t="str">
            <v>ped</v>
          </cell>
          <cell r="F33">
            <v>30</v>
          </cell>
          <cell r="G33" t="str">
            <v>setka_ped_30</v>
          </cell>
        </row>
        <row r="34">
          <cell r="B34" t="str">
            <v>Инструктор по физической культуре
(инструктор по адаптивной физической культуре)</v>
          </cell>
          <cell r="C34" t="str">
            <v>stavka_25</v>
          </cell>
          <cell r="D34" t="str">
            <v>Инструктор по адаптивной культуре</v>
          </cell>
          <cell r="E34" t="str">
            <v>fcu</v>
          </cell>
          <cell r="F34">
            <v>34</v>
          </cell>
          <cell r="G34" t="str">
            <v>setka_fcu_34</v>
          </cell>
        </row>
        <row r="35">
          <cell r="B35" t="str">
            <v>Инструктор по физической культуре
(инструктор по адаптивной физической культуре)</v>
          </cell>
          <cell r="C35" t="str">
            <v>stavka_25</v>
          </cell>
          <cell r="D35" t="str">
            <v>Инструктор по физической  культуре</v>
          </cell>
          <cell r="E35" t="str">
            <v>ped</v>
          </cell>
          <cell r="F35">
            <v>31</v>
          </cell>
          <cell r="G35" t="str">
            <v>setka_ped_31</v>
          </cell>
        </row>
        <row r="36">
          <cell r="B36" t="str">
            <v>Инструктор по физической (адаптивной) культуре, инструктор по спорту</v>
          </cell>
          <cell r="C36" t="str">
            <v>stavka_26</v>
          </cell>
          <cell r="D36" t="str">
            <v>Инструктор по физической  культуре</v>
          </cell>
          <cell r="E36" t="str">
            <v>ped</v>
          </cell>
          <cell r="F36">
            <v>32</v>
          </cell>
          <cell r="G36" t="str">
            <v>setka_ped_32</v>
          </cell>
        </row>
        <row r="37">
          <cell r="B37" t="str">
            <v>Инструктор по физической (адаптивной) культуре, инструктор по спорту</v>
          </cell>
          <cell r="C37" t="str">
            <v>stavka_26</v>
          </cell>
          <cell r="D37" t="str">
            <v>Инструктор по адаптивной культуре</v>
          </cell>
          <cell r="E37" t="str">
            <v>fcu</v>
          </cell>
          <cell r="F37">
            <v>33</v>
          </cell>
          <cell r="G37" t="str">
            <v>setka_fcu_33</v>
          </cell>
        </row>
        <row r="38">
          <cell r="B38" t="str">
            <v>Руководитель кружка</v>
          </cell>
          <cell r="C38" t="str">
            <v>stavka_28</v>
          </cell>
          <cell r="D38" t="str">
            <v>Руководитель кружка</v>
          </cell>
          <cell r="E38" t="str">
            <v>cult</v>
          </cell>
          <cell r="F38">
            <v>35</v>
          </cell>
          <cell r="G38" t="str">
            <v>setka_cult_35</v>
          </cell>
        </row>
        <row r="39">
          <cell r="B39" t="str">
            <v>Водитель автомобиля</v>
          </cell>
          <cell r="C39" t="str">
            <v>stavka_29</v>
          </cell>
          <cell r="D39" t="str">
            <v>Водитель автомобиля</v>
          </cell>
          <cell r="E39" t="str">
            <v>rab</v>
          </cell>
          <cell r="F39">
            <v>36</v>
          </cell>
          <cell r="G39" t="str">
            <v>setka_rab_36</v>
          </cell>
        </row>
        <row r="40">
          <cell r="B40" t="str">
            <v>Тракторист</v>
          </cell>
          <cell r="C40" t="str">
            <v>stavka_30</v>
          </cell>
          <cell r="D40" t="str">
            <v>Тракторист</v>
          </cell>
          <cell r="E40" t="str">
            <v>rab</v>
          </cell>
          <cell r="F40">
            <v>37</v>
          </cell>
          <cell r="G40" t="str">
            <v>setka_rab_37</v>
          </cell>
        </row>
        <row r="41">
          <cell r="B41" t="str">
            <v xml:space="preserve">Механик </v>
          </cell>
          <cell r="C41" t="str">
            <v>stavka_31</v>
          </cell>
          <cell r="D41" t="str">
            <v xml:space="preserve">Механик </v>
          </cell>
          <cell r="E41" t="str">
            <v>spec</v>
          </cell>
          <cell r="F41">
            <v>38</v>
          </cell>
          <cell r="G41" t="str">
            <v>setka_spec_38</v>
          </cell>
        </row>
        <row r="42">
          <cell r="B42" t="str">
            <v>Заведующий складом</v>
          </cell>
          <cell r="C42" t="str">
            <v>stavka_32</v>
          </cell>
          <cell r="D42" t="str">
            <v>Заведующий складом</v>
          </cell>
          <cell r="E42" t="str">
            <v>spec</v>
          </cell>
          <cell r="F42">
            <v>39</v>
          </cell>
          <cell r="G42" t="str">
            <v>setka_spec_39</v>
          </cell>
        </row>
        <row r="43">
          <cell r="B43" t="str">
            <v>Кладовщик</v>
          </cell>
          <cell r="C43" t="str">
            <v>stavka_33</v>
          </cell>
          <cell r="D43" t="str">
            <v>Кладовщик</v>
          </cell>
          <cell r="E43" t="str">
            <v>rab</v>
          </cell>
          <cell r="F43">
            <v>40</v>
          </cell>
          <cell r="G43" t="str">
            <v>setka_rab_40</v>
          </cell>
        </row>
        <row r="44">
          <cell r="B44" t="str">
            <v>Подсобный рабочий, грузчик</v>
          </cell>
          <cell r="C44" t="str">
            <v>stavka_34</v>
          </cell>
          <cell r="D44" t="str">
            <v>Подсобный рабочий</v>
          </cell>
          <cell r="E44" t="str">
            <v>rab</v>
          </cell>
          <cell r="F44">
            <v>41</v>
          </cell>
          <cell r="G44" t="str">
            <v>setka_rab_41</v>
          </cell>
        </row>
        <row r="45">
          <cell r="B45" t="str">
            <v>Подсобный рабочий, грузчик</v>
          </cell>
          <cell r="C45" t="str">
            <v>stavka_34</v>
          </cell>
          <cell r="D45" t="str">
            <v>Грузчик</v>
          </cell>
          <cell r="E45" t="str">
            <v>rab</v>
          </cell>
          <cell r="F45">
            <v>42</v>
          </cell>
          <cell r="G45" t="str">
            <v>setka_rab_42</v>
          </cell>
        </row>
        <row r="46">
          <cell r="B46" t="str">
            <v>Специалист по охране труда (инженер по охране труда)</v>
          </cell>
          <cell r="C46" t="str">
            <v>stavka_35</v>
          </cell>
          <cell r="D46" t="str">
            <v xml:space="preserve">Специалист по охране труда </v>
          </cell>
          <cell r="E46" t="str">
            <v>spec</v>
          </cell>
          <cell r="F46">
            <v>43</v>
          </cell>
          <cell r="G46" t="str">
            <v>setka_spec_43</v>
          </cell>
        </row>
        <row r="47">
          <cell r="B47" t="str">
            <v>Специалист по охране труда (инженер по охране труда)</v>
          </cell>
          <cell r="C47" t="str">
            <v>stavka_35</v>
          </cell>
          <cell r="D47" t="str">
            <v>Инженер по охране труда</v>
          </cell>
          <cell r="E47" t="str">
            <v>spec</v>
          </cell>
          <cell r="F47">
            <v>44</v>
          </cell>
          <cell r="G47" t="str">
            <v>setka_spec_44</v>
          </cell>
        </row>
        <row r="48">
          <cell r="B48" t="str">
            <v>Специалист (ведущий специалист) гражданской обороны</v>
          </cell>
          <cell r="C48" t="str">
            <v>stavka_36</v>
          </cell>
          <cell r="D48" t="str">
            <v>Специалист (ведущий специалист) гражданской обороны</v>
          </cell>
          <cell r="E48" t="str">
            <v>spec</v>
          </cell>
          <cell r="F48">
            <v>45</v>
          </cell>
          <cell r="G48" t="str">
            <v>setka_spec_45</v>
          </cell>
        </row>
        <row r="49">
          <cell r="B49" t="str">
            <v>Ведущий специалист по пожарной безопасности</v>
          </cell>
          <cell r="C49" t="str">
            <v>stavka_37</v>
          </cell>
          <cell r="D49" t="str">
            <v>Ведущий специалист по пожарной безопасности</v>
          </cell>
          <cell r="E49" t="str">
            <v>spec</v>
          </cell>
          <cell r="F49">
            <v>46</v>
          </cell>
          <cell r="G49" t="str">
            <v>setka_spec_46</v>
          </cell>
        </row>
        <row r="50">
          <cell r="B50" t="str">
            <v>Инженер  (наименование должностей, включенных ПКГ "Общеотраслевые должности служащих третьего уровня" 1-й КУ; главный инженер должности, не включенные в ПКГ)</v>
          </cell>
          <cell r="C50" t="str">
            <v>stavka_39</v>
          </cell>
          <cell r="D50" t="str">
            <v xml:space="preserve">Инженер
 (наименование должностей, включенных ПКГ "Общеотраслевые должности служащих третьего уровня" 1-й КУ;
</v>
          </cell>
          <cell r="E50" t="str">
            <v>spec</v>
          </cell>
          <cell r="F50">
            <v>47</v>
          </cell>
          <cell r="G50" t="str">
            <v>setka_spec_47</v>
          </cell>
        </row>
        <row r="51">
          <cell r="B51" t="str">
            <v>Инженер  (наименование должностей, включенных ПКГ "Общеотраслевые должности служащих третьего уровня" 1-й КУ; главный инженер должности, не включенные в ПКГ)</v>
          </cell>
          <cell r="C51" t="str">
            <v>stavka_39</v>
          </cell>
          <cell r="D51" t="str">
            <v>Главный инженер</v>
          </cell>
          <cell r="E51" t="str">
            <v>spec</v>
          </cell>
          <cell r="F51">
            <v>48</v>
          </cell>
          <cell r="G51" t="str">
            <v>setka_spec_48</v>
          </cell>
        </row>
        <row r="52">
          <cell r="B52" t="str">
            <v>Электромонтер по ремонту и обслуживанию электрооборудования
(слесарь по ремонту и обслуживанию систем вентиляции и кондиционирования)</v>
          </cell>
          <cell r="C52" t="str">
            <v>stavka_40</v>
          </cell>
          <cell r="D52" t="str">
            <v xml:space="preserve">Электромонтер по ремонту и обслуживанию электрооборудования </v>
          </cell>
          <cell r="E52" t="str">
            <v>spec</v>
          </cell>
          <cell r="F52">
            <v>49</v>
          </cell>
          <cell r="G52" t="str">
            <v>setka_spec_49</v>
          </cell>
        </row>
        <row r="53">
          <cell r="B53" t="str">
            <v>Электромонтер по ремонту и обслуживанию электрооборудования
(слесарь по ремонту и обслуживанию систем вентиляции и кондиционирования)</v>
          </cell>
          <cell r="C53" t="str">
            <v>stavka_40</v>
          </cell>
          <cell r="D53" t="str">
            <v>Слесарь по ремонту и обслуживанию систем вентиляции и кондиционирования)</v>
          </cell>
          <cell r="E53" t="str">
            <v>spec</v>
          </cell>
          <cell r="F53">
            <v>50</v>
          </cell>
          <cell r="G53" t="str">
            <v>setka_spec_50</v>
          </cell>
        </row>
        <row r="54">
          <cell r="B54" t="str">
            <v>Слесарь-сантехник</v>
          </cell>
          <cell r="C54" t="str">
            <v>stavka_41</v>
          </cell>
          <cell r="D54" t="str">
            <v>Слесарь-сантехник</v>
          </cell>
          <cell r="E54" t="str">
            <v>rab</v>
          </cell>
          <cell r="F54">
            <v>51</v>
          </cell>
          <cell r="G54" t="str">
            <v>setka_rab_51</v>
          </cell>
        </row>
        <row r="55">
          <cell r="B55" t="str">
            <v>Рабочий по комплексному обслуживанию и ремонту зданий</v>
          </cell>
          <cell r="C55" t="str">
            <v>stavka_42</v>
          </cell>
          <cell r="D55" t="str">
            <v>Рабочий по комплексному обслуживанию и ремонту зданий</v>
          </cell>
          <cell r="E55" t="str">
            <v>rab</v>
          </cell>
          <cell r="F55">
            <v>52</v>
          </cell>
          <cell r="G55" t="str">
            <v>setka_rab_52</v>
          </cell>
        </row>
        <row r="56">
          <cell r="B56" t="str">
            <v>Уборщик производственных помещений  (уборщик служебных помещений, в соответствии с нормами по уборке площади)</v>
          </cell>
          <cell r="C56" t="str">
            <v>stavka_43</v>
          </cell>
          <cell r="D56" t="str">
            <v>Уборщик служебных помещений</v>
          </cell>
          <cell r="E56" t="str">
            <v>rab</v>
          </cell>
          <cell r="F56">
            <v>533</v>
          </cell>
          <cell r="G56" t="str">
            <v>setka_rab_533</v>
          </cell>
        </row>
        <row r="57">
          <cell r="B57" t="str">
            <v>Уборщик производственных помещений  (уборщик служебных помещений, в соответствии с нормами по уборке площади)</v>
          </cell>
          <cell r="C57" t="str">
            <v>stavka_43</v>
          </cell>
          <cell r="D57" t="str">
            <v>Уборщик производственных помещений</v>
          </cell>
          <cell r="E57" t="str">
            <v>rab</v>
          </cell>
          <cell r="F57">
            <v>53</v>
          </cell>
          <cell r="G57" t="str">
            <v>setka_rab_53</v>
          </cell>
        </row>
        <row r="58">
          <cell r="B58" t="str">
            <v>Уборщик территории (в соответствии с нормами по уборке площади), дворник</v>
          </cell>
          <cell r="C58" t="str">
            <v>stavka_44</v>
          </cell>
          <cell r="D58" t="str">
            <v xml:space="preserve">Уборщик территории </v>
          </cell>
          <cell r="E58" t="str">
            <v>rab</v>
          </cell>
          <cell r="F58">
            <v>54</v>
          </cell>
          <cell r="G58" t="str">
            <v>setka_rab_54</v>
          </cell>
        </row>
        <row r="59">
          <cell r="B59" t="str">
            <v>Уборщик территории (в соответствии с нормами по уборке площади), дворник</v>
          </cell>
          <cell r="C59" t="str">
            <v>stavka_44</v>
          </cell>
          <cell r="D59" t="str">
            <v>Дворник</v>
          </cell>
          <cell r="E59" t="str">
            <v>rab</v>
          </cell>
          <cell r="F59">
            <v>55</v>
          </cell>
          <cell r="G59" t="str">
            <v>setka_rab_55</v>
          </cell>
        </row>
        <row r="60">
          <cell r="B60" t="str">
            <v>Садовник</v>
          </cell>
          <cell r="C60" t="str">
            <v>stavka_45</v>
          </cell>
          <cell r="D60" t="str">
            <v>Садовник</v>
          </cell>
          <cell r="E60" t="str">
            <v>rab</v>
          </cell>
          <cell r="F60">
            <v>56</v>
          </cell>
          <cell r="G60" t="str">
            <v>setka_rab_56</v>
          </cell>
        </row>
        <row r="61">
          <cell r="B61" t="str">
            <v>Сторож (вахтер)</v>
          </cell>
          <cell r="C61" t="str">
            <v>stavka_46</v>
          </cell>
          <cell r="D61" t="str">
            <v>Сторож (вахтер)</v>
          </cell>
          <cell r="E61" t="str">
            <v>rab</v>
          </cell>
          <cell r="F61">
            <v>57</v>
          </cell>
          <cell r="G61" t="str">
            <v>setka_rab_57</v>
          </cell>
        </row>
        <row r="62">
          <cell r="B62" t="str">
            <v>Оператор котельной (при отсутствии централизованного отопления )/Машинист насосных установок (при наличии установок)/Оператор кабельной</v>
          </cell>
          <cell r="C62" t="str">
            <v>stavka_47</v>
          </cell>
          <cell r="D62" t="str">
            <v xml:space="preserve">Оператор котельной </v>
          </cell>
          <cell r="E62" t="str">
            <v>rab</v>
          </cell>
          <cell r="F62">
            <v>58</v>
          </cell>
          <cell r="G62" t="str">
            <v>setka_rab_58</v>
          </cell>
        </row>
        <row r="63">
          <cell r="B63" t="str">
            <v>Оператор котельной (при отсутствии централизованного отопления )/Машинист насосных установок (при наличии установок)/Оператор кабельной</v>
          </cell>
          <cell r="C63" t="str">
            <v>stavka_47</v>
          </cell>
          <cell r="D63" t="str">
            <v>Машинист насосных установок</v>
          </cell>
          <cell r="E63" t="str">
            <v>rab</v>
          </cell>
          <cell r="F63">
            <v>59</v>
          </cell>
          <cell r="G63" t="str">
            <v>setka_rab_59</v>
          </cell>
        </row>
        <row r="64">
          <cell r="B64" t="str">
            <v>Оператор котельной (при отсутствии централизованного отопления )/Машинист насосных установок (при наличии установок)/Оператор кабельной</v>
          </cell>
          <cell r="C64" t="str">
            <v>stavka_47</v>
          </cell>
          <cell r="D64" t="str">
            <v>Оператор кабельной</v>
          </cell>
          <cell r="E64" t="str">
            <v>rab</v>
          </cell>
          <cell r="F64">
            <v>60</v>
          </cell>
          <cell r="G64" t="str">
            <v>setka_rab_60</v>
          </cell>
        </row>
        <row r="65">
          <cell r="B65" t="str">
            <v>Гардеробщик</v>
          </cell>
          <cell r="C65" t="str">
            <v>stavka_48</v>
          </cell>
          <cell r="D65" t="str">
            <v>Гардеробщик</v>
          </cell>
          <cell r="E65" t="str">
            <v>rab</v>
          </cell>
          <cell r="F65">
            <v>61</v>
          </cell>
          <cell r="G65" t="str">
            <v>setka_rab_61</v>
          </cell>
        </row>
        <row r="66">
          <cell r="B66" t="str">
            <v>Лифтер</v>
          </cell>
          <cell r="C66" t="str">
            <v>stavka_49</v>
          </cell>
          <cell r="D66" t="str">
            <v>Лифтер</v>
          </cell>
          <cell r="E66" t="str">
            <v>rab</v>
          </cell>
          <cell r="F66">
            <v>62</v>
          </cell>
          <cell r="G66" t="str">
            <v>setka_rab_62</v>
          </cell>
        </row>
        <row r="67">
          <cell r="B67" t="str">
            <v>Начальник хозяйственного отдела</v>
          </cell>
          <cell r="C67" t="str">
            <v>stavka_50</v>
          </cell>
          <cell r="D67" t="str">
            <v>Начальник хозяйственного отдела</v>
          </cell>
          <cell r="E67" t="str">
            <v>spec</v>
          </cell>
          <cell r="F67">
            <v>63</v>
          </cell>
          <cell r="G67" t="str">
            <v>setka_spec_63</v>
          </cell>
        </row>
        <row r="68">
          <cell r="B68" t="str">
            <v xml:space="preserve">Машинист по стирке и ремонту спецодежды </v>
          </cell>
          <cell r="C68" t="str">
            <v>stavka_51</v>
          </cell>
          <cell r="D68" t="str">
            <v xml:space="preserve">Машинист по стирке и ремонту спецодежды </v>
          </cell>
          <cell r="E68" t="str">
            <v>rab</v>
          </cell>
          <cell r="F68">
            <v>64</v>
          </cell>
          <cell r="G68" t="str">
            <v>setka_rab_64</v>
          </cell>
        </row>
        <row r="69">
          <cell r="B69" t="str">
            <v>Кастелянша</v>
          </cell>
          <cell r="C69" t="str">
            <v>stavka_52</v>
          </cell>
          <cell r="D69" t="str">
            <v>Кастелянша</v>
          </cell>
          <cell r="E69" t="str">
            <v>rab</v>
          </cell>
          <cell r="F69">
            <v>65</v>
          </cell>
          <cell r="G69" t="str">
            <v>setka_rab_65</v>
          </cell>
        </row>
        <row r="70">
          <cell r="B70" t="str">
            <v>Швея</v>
          </cell>
          <cell r="C70" t="str">
            <v>stavka_53</v>
          </cell>
          <cell r="D70" t="str">
            <v>Швея</v>
          </cell>
          <cell r="E70" t="str">
            <v>rab</v>
          </cell>
          <cell r="F70">
            <v>66</v>
          </cell>
          <cell r="G70" t="str">
            <v>setka_rab_66</v>
          </cell>
        </row>
        <row r="71">
          <cell r="B71" t="str">
            <v>Парикмахер</v>
          </cell>
          <cell r="C71" t="str">
            <v>stavka_54</v>
          </cell>
          <cell r="D71" t="str">
            <v>Парикмахер</v>
          </cell>
          <cell r="E71" t="str">
            <v>rab</v>
          </cell>
          <cell r="F71">
            <v>67</v>
          </cell>
          <cell r="G71" t="str">
            <v>setka_rab_67</v>
          </cell>
        </row>
        <row r="72">
          <cell r="B72" t="str">
            <v>Обувщик по ремонту обуви</v>
          </cell>
          <cell r="C72" t="str">
            <v>stavka_55</v>
          </cell>
          <cell r="D72" t="str">
            <v>Обувщик по ремонту обуви</v>
          </cell>
          <cell r="E72" t="str">
            <v>rab</v>
          </cell>
          <cell r="F72">
            <v>68</v>
          </cell>
          <cell r="G72" t="str">
            <v>setka_rab_68</v>
          </cell>
        </row>
        <row r="73">
          <cell r="B73" t="str">
            <v>Заведующий производством (Шеф-повар)</v>
          </cell>
          <cell r="C73" t="str">
            <v>stavka_56</v>
          </cell>
          <cell r="D73" t="str">
            <v>Заведующий производством
 (Шеф-повар)</v>
          </cell>
          <cell r="E73" t="str">
            <v>spec</v>
          </cell>
          <cell r="F73">
            <v>69</v>
          </cell>
          <cell r="G73" t="str">
            <v>setka_spec_69</v>
          </cell>
        </row>
        <row r="74">
          <cell r="B74" t="str">
            <v>Повар</v>
          </cell>
          <cell r="C74" t="str">
            <v>stavka_57</v>
          </cell>
          <cell r="D74" t="str">
            <v>Повар</v>
          </cell>
          <cell r="E74" t="str">
            <v>rab</v>
          </cell>
          <cell r="F74">
            <v>70</v>
          </cell>
          <cell r="G74" t="str">
            <v>setka_rab_70</v>
          </cell>
        </row>
        <row r="75">
          <cell r="B75" t="str">
            <v>Буфетчик</v>
          </cell>
          <cell r="C75" t="str">
            <v>stavka_58</v>
          </cell>
          <cell r="D75" t="str">
            <v>Буфетчик</v>
          </cell>
          <cell r="E75" t="str">
            <v>rab</v>
          </cell>
          <cell r="F75">
            <v>71</v>
          </cell>
          <cell r="G75" t="str">
            <v>setka_rab_71</v>
          </cell>
        </row>
        <row r="76">
          <cell r="B76" t="str">
            <v>Кухонный рабочий, мойщик посуды, официант</v>
          </cell>
          <cell r="C76" t="str">
            <v>stavka_59</v>
          </cell>
          <cell r="D76" t="str">
            <v>Кухонный рабочий</v>
          </cell>
          <cell r="E76" t="str">
            <v>rab</v>
          </cell>
          <cell r="F76">
            <v>72</v>
          </cell>
          <cell r="G76" t="str">
            <v>setka_rab_72</v>
          </cell>
        </row>
        <row r="77">
          <cell r="B77" t="str">
            <v>Кухонный рабочий, мойщик посуды, официант</v>
          </cell>
          <cell r="C77" t="str">
            <v>stavka_59</v>
          </cell>
          <cell r="D77" t="str">
            <v>Мойщик посуды</v>
          </cell>
          <cell r="E77" t="str">
            <v>rab</v>
          </cell>
          <cell r="F77">
            <v>73</v>
          </cell>
          <cell r="G77" t="str">
            <v>setka_rab_73</v>
          </cell>
        </row>
        <row r="78">
          <cell r="B78" t="str">
            <v>Кухонный рабочий, мойщик посуды, официант</v>
          </cell>
          <cell r="C78" t="str">
            <v>stavka_59</v>
          </cell>
          <cell r="D78" t="str">
            <v>Официант</v>
          </cell>
          <cell r="E78" t="str">
            <v>rab</v>
          </cell>
          <cell r="F78">
            <v>74</v>
          </cell>
          <cell r="G78" t="str">
            <v>setka_rab_74</v>
          </cell>
        </row>
        <row r="79">
          <cell r="B79" t="str">
            <v>Младшая медицинская сестра по уходу за больными</v>
          </cell>
          <cell r="C79" t="str">
            <v>stavka_60</v>
          </cell>
          <cell r="D79" t="str">
            <v>Младшая медицинская сестра по уходу за больными</v>
          </cell>
          <cell r="E79" t="str">
            <v>med</v>
          </cell>
          <cell r="F79">
            <v>75</v>
          </cell>
          <cell r="G79" t="str">
            <v>setka_med_75</v>
          </cell>
        </row>
        <row r="80">
          <cell r="B80" t="str">
            <v>Заведующий отделением</v>
          </cell>
          <cell r="C80" t="str">
            <v>stavka_61</v>
          </cell>
          <cell r="D80" t="str">
            <v>Заведующий отделением</v>
          </cell>
          <cell r="E80" t="str">
            <v>soc</v>
          </cell>
          <cell r="F80">
            <v>76</v>
          </cell>
          <cell r="G80" t="str">
            <v>setka_soc_76</v>
          </cell>
        </row>
        <row r="81">
          <cell r="B81" t="str">
            <v>Врач-терапевт</v>
          </cell>
          <cell r="C81" t="str">
            <v>stavka_62</v>
          </cell>
          <cell r="D81" t="str">
            <v>Врач-терапевт</v>
          </cell>
          <cell r="E81" t="str">
            <v>med</v>
          </cell>
          <cell r="F81">
            <v>77</v>
          </cell>
          <cell r="G81" t="str">
            <v>setka_med_77</v>
          </cell>
        </row>
        <row r="82">
          <cell r="B82" t="str">
            <v>Врач-гериатр (геронтолог)</v>
          </cell>
          <cell r="C82" t="str">
            <v>stavka_63</v>
          </cell>
          <cell r="D82" t="str">
            <v>Врач-гериатр (геронтолог)</v>
          </cell>
          <cell r="E82" t="str">
            <v>med</v>
          </cell>
          <cell r="F82">
            <v>78</v>
          </cell>
          <cell r="G82" t="str">
            <v>setka_med_78</v>
          </cell>
        </row>
        <row r="83">
          <cell r="B83" t="str">
            <v>Врач-психиатр</v>
          </cell>
          <cell r="C83" t="str">
            <v>stavka_64</v>
          </cell>
          <cell r="D83" t="str">
            <v>Врач-психиатр</v>
          </cell>
          <cell r="E83" t="str">
            <v>med</v>
          </cell>
          <cell r="F83">
            <v>79</v>
          </cell>
          <cell r="G83" t="str">
            <v>setka_med_79</v>
          </cell>
        </row>
        <row r="84">
          <cell r="B84" t="str">
            <v>Врач-невролог (невропатолог)</v>
          </cell>
          <cell r="C84" t="str">
            <v>stavka_65</v>
          </cell>
          <cell r="D84" t="str">
            <v>Врач-невролог (невропатолог)</v>
          </cell>
          <cell r="E84" t="str">
            <v>med</v>
          </cell>
          <cell r="F84">
            <v>80</v>
          </cell>
          <cell r="G84" t="str">
            <v>setka_med_80</v>
          </cell>
        </row>
        <row r="85">
          <cell r="B85" t="str">
            <v>Врач-хирург</v>
          </cell>
          <cell r="C85" t="str">
            <v>stavka_66</v>
          </cell>
          <cell r="D85" t="str">
            <v>Врач-хирург</v>
          </cell>
          <cell r="E85" t="str">
            <v>med</v>
          </cell>
          <cell r="F85">
            <v>81</v>
          </cell>
          <cell r="G85" t="str">
            <v>setka_med_81</v>
          </cell>
        </row>
        <row r="86">
          <cell r="B86" t="str">
            <v>Врач-стоматолог (зубной врач)</v>
          </cell>
          <cell r="C86" t="str">
            <v>stavka_67</v>
          </cell>
          <cell r="D86" t="str">
            <v>Врач-стоматолог</v>
          </cell>
          <cell r="E86" t="str">
            <v>med</v>
          </cell>
          <cell r="F86">
            <v>82</v>
          </cell>
          <cell r="G86" t="str">
            <v>setka_med_82</v>
          </cell>
        </row>
        <row r="87">
          <cell r="B87" t="str">
            <v>Врач-стоматолог (зубной врач)</v>
          </cell>
          <cell r="C87" t="str">
            <v>stavka_67</v>
          </cell>
          <cell r="D87" t="str">
            <v>Зубной врач</v>
          </cell>
          <cell r="E87" t="str">
            <v>med</v>
          </cell>
          <cell r="F87">
            <v>83</v>
          </cell>
          <cell r="G87" t="str">
            <v>setka_med_83</v>
          </cell>
        </row>
        <row r="88">
          <cell r="B88" t="str">
            <v>Главная медицинская сестра</v>
          </cell>
          <cell r="C88" t="str">
            <v>stavka_68</v>
          </cell>
          <cell r="D88" t="str">
            <v>Главная медицинская сестра</v>
          </cell>
          <cell r="E88" t="str">
            <v>med</v>
          </cell>
          <cell r="F88">
            <v>84</v>
          </cell>
          <cell r="G88" t="str">
            <v>setka_med_84</v>
          </cell>
        </row>
        <row r="89">
          <cell r="B89" t="str">
            <v>Медицинская сестра диетическая</v>
          </cell>
          <cell r="C89" t="str">
            <v>stavka_69</v>
          </cell>
          <cell r="D89" t="str">
            <v>Медицинская сестра диетическая</v>
          </cell>
          <cell r="E89" t="str">
            <v>med</v>
          </cell>
          <cell r="F89">
            <v>85</v>
          </cell>
          <cell r="G89" t="str">
            <v>setka_med_85</v>
          </cell>
        </row>
        <row r="90">
          <cell r="B90" t="str">
            <v>Медицинская сестра по физиотерапии</v>
          </cell>
          <cell r="C90" t="str">
            <v>stavka_70</v>
          </cell>
          <cell r="D90" t="str">
            <v>Медицинская сестра по физиотерапии</v>
          </cell>
          <cell r="E90" t="str">
            <v>med</v>
          </cell>
          <cell r="F90">
            <v>86</v>
          </cell>
          <cell r="G90" t="str">
            <v>setka_med_86</v>
          </cell>
        </row>
        <row r="91">
          <cell r="B91" t="str">
            <v>Медицинская сестра по массажу</v>
          </cell>
          <cell r="C91" t="str">
            <v>stavka_71</v>
          </cell>
          <cell r="D91" t="str">
            <v>Медицинская сестра по массажу</v>
          </cell>
          <cell r="E91" t="str">
            <v>med</v>
          </cell>
          <cell r="F91">
            <v>87</v>
          </cell>
          <cell r="G91" t="str">
            <v>setka_med_87</v>
          </cell>
        </row>
        <row r="92">
          <cell r="B92" t="str">
            <v>Фельдшер</v>
          </cell>
          <cell r="C92" t="str">
            <v>stavka_72</v>
          </cell>
          <cell r="D92" t="str">
            <v>Фельдшер</v>
          </cell>
          <cell r="E92" t="str">
            <v>med</v>
          </cell>
          <cell r="F92">
            <v>88</v>
          </cell>
          <cell r="G92" t="str">
            <v>setka_med_88</v>
          </cell>
        </row>
        <row r="93">
          <cell r="B93" t="str">
            <v>Провизор, (младший фармацевт)</v>
          </cell>
          <cell r="C93" t="str">
            <v>stavka_73</v>
          </cell>
          <cell r="D93" t="str">
            <v>Провизор</v>
          </cell>
          <cell r="E93" t="str">
            <v>med</v>
          </cell>
          <cell r="F93">
            <v>89</v>
          </cell>
          <cell r="G93" t="str">
            <v>setka_med_89</v>
          </cell>
        </row>
        <row r="94">
          <cell r="B94" t="str">
            <v>Провизор, (младший фармацевт)</v>
          </cell>
          <cell r="C94" t="str">
            <v>stavka_73</v>
          </cell>
          <cell r="D94" t="str">
            <v>Младший фармацевт</v>
          </cell>
          <cell r="E94" t="str">
            <v>med</v>
          </cell>
          <cell r="F94">
            <v>90</v>
          </cell>
          <cell r="G94" t="str">
            <v>setka_med_90</v>
          </cell>
        </row>
        <row r="95">
          <cell r="B95" t="str">
            <v>Инструктор по лечебной физкультуре (инструктор-методист по лечебной физкультуре)</v>
          </cell>
          <cell r="C95" t="str">
            <v>stavka_74</v>
          </cell>
          <cell r="D95" t="str">
            <v>Инструктор-методист по лечебной физкультуре</v>
          </cell>
          <cell r="E95" t="str">
            <v>soc</v>
          </cell>
          <cell r="F95">
            <v>93</v>
          </cell>
          <cell r="G95" t="str">
            <v>setka_soc_93</v>
          </cell>
        </row>
        <row r="96">
          <cell r="B96" t="str">
            <v>Инструктор по лечебной физкультуре (инструктор-методист по лечебной физкультуре)</v>
          </cell>
          <cell r="C96" t="str">
            <v>stavka_74</v>
          </cell>
          <cell r="D96" t="str">
            <v>Инструктор по лечебной физкультуре</v>
          </cell>
          <cell r="E96" t="str">
            <v>med</v>
          </cell>
          <cell r="F96">
            <v>91</v>
          </cell>
          <cell r="G96" t="str">
            <v>setka_med_91</v>
          </cell>
        </row>
        <row r="97">
          <cell r="B97" t="str">
            <v>Инструктор по лечебной физкультуре</v>
          </cell>
          <cell r="C97" t="str">
            <v>stavka_75</v>
          </cell>
          <cell r="D97" t="str">
            <v>Инструктор по лечебной физкультуре</v>
          </cell>
          <cell r="E97" t="str">
            <v>med</v>
          </cell>
          <cell r="F97">
            <v>92</v>
          </cell>
          <cell r="G97" t="str">
            <v>setka_med_92</v>
          </cell>
        </row>
        <row r="98">
          <cell r="B98" t="str">
            <v>Медицинский дезинфектор</v>
          </cell>
          <cell r="C98" t="str">
            <v>stavka_77</v>
          </cell>
          <cell r="D98" t="str">
            <v>Медицинский дезинфектор</v>
          </cell>
          <cell r="E98" t="str">
            <v>med</v>
          </cell>
          <cell r="F98">
            <v>94</v>
          </cell>
          <cell r="G98" t="str">
            <v>setka_med_94</v>
          </cell>
        </row>
        <row r="99">
          <cell r="B99" t="str">
            <v>Старшая медицинская сестра</v>
          </cell>
          <cell r="C99" t="str">
            <v>stavka_78</v>
          </cell>
          <cell r="D99" t="str">
            <v>Старшая медицинская сестра</v>
          </cell>
          <cell r="E99" t="str">
            <v>med</v>
          </cell>
          <cell r="F99">
            <v>95</v>
          </cell>
          <cell r="G99" t="str">
            <v>setka_med_95</v>
          </cell>
        </row>
        <row r="100">
          <cell r="B100" t="str">
            <v>Санитарка</v>
          </cell>
          <cell r="C100" t="str">
            <v>stavka_79</v>
          </cell>
          <cell r="D100" t="str">
            <v>Санитарка</v>
          </cell>
          <cell r="E100" t="str">
            <v>med</v>
          </cell>
          <cell r="F100">
            <v>96</v>
          </cell>
          <cell r="G100" t="str">
            <v>setka_med_96</v>
          </cell>
        </row>
        <row r="101">
          <cell r="B101" t="str">
            <v>Заместитель директора по социальному обслуживанию</v>
          </cell>
          <cell r="C101" t="str">
            <v>stavka_80</v>
          </cell>
          <cell r="D101" t="str">
            <v>Заместитель директора</v>
          </cell>
          <cell r="E101" t="str">
            <v>ruk</v>
          </cell>
          <cell r="F101">
            <v>97</v>
          </cell>
          <cell r="G101" t="str">
            <v>setka_ruk_97</v>
          </cell>
        </row>
        <row r="102">
          <cell r="B102" t="str">
            <v>Специалист по закупкам  (контрактный управляющий; работник контрактной службы)</v>
          </cell>
          <cell r="C102" t="str">
            <v>stavka_81</v>
          </cell>
          <cell r="D102" t="str">
            <v xml:space="preserve"> Контрактный управляющий</v>
          </cell>
          <cell r="E102" t="str">
            <v>spec</v>
          </cell>
          <cell r="F102">
            <v>156</v>
          </cell>
          <cell r="G102" t="str">
            <v>setka_spec_156</v>
          </cell>
        </row>
        <row r="103">
          <cell r="B103" t="str">
            <v>Специалист по закупкам  (контрактный управляющий; работник контрактной службы)</v>
          </cell>
          <cell r="C103" t="str">
            <v>stavka_81</v>
          </cell>
          <cell r="D103" t="str">
            <v>Работник контрактной службы</v>
          </cell>
          <cell r="E103" t="str">
            <v>spec</v>
          </cell>
          <cell r="F103">
            <v>98</v>
          </cell>
          <cell r="G103" t="str">
            <v>setka_spec_98</v>
          </cell>
        </row>
        <row r="104">
          <cell r="B104" t="str">
            <v>Специалист по закупкам  (контрактный управляющий; работник контрактной службы)</v>
          </cell>
          <cell r="C104" t="str">
            <v>stavka_81</v>
          </cell>
          <cell r="D104" t="str">
            <v>Специалист по закупкам</v>
          </cell>
          <cell r="E104" t="str">
            <v>spec</v>
          </cell>
          <cell r="F104">
            <v>98</v>
          </cell>
          <cell r="G104" t="str">
            <v>setka_spec_98</v>
          </cell>
        </row>
        <row r="105">
          <cell r="B105" t="str">
            <v>Помощник воспитателя, дежурный по режиму</v>
          </cell>
          <cell r="C105" t="str">
            <v>stavka_82</v>
          </cell>
          <cell r="D105" t="str">
            <v>Помощник воспитателя</v>
          </cell>
          <cell r="E105" t="str">
            <v>ped</v>
          </cell>
          <cell r="F105">
            <v>99</v>
          </cell>
          <cell r="G105" t="str">
            <v>setka_ped_99</v>
          </cell>
        </row>
        <row r="106">
          <cell r="B106" t="str">
            <v>Помощник воспитателя, дежурный по режиму</v>
          </cell>
          <cell r="C106" t="str">
            <v>stavka_82</v>
          </cell>
          <cell r="D106" t="str">
            <v>Дежурный по режиму</v>
          </cell>
          <cell r="E106" t="str">
            <v>ped</v>
          </cell>
          <cell r="F106">
            <v>100</v>
          </cell>
          <cell r="G106" t="str">
            <v>setka_ped_100</v>
          </cell>
        </row>
        <row r="107">
          <cell r="B107" t="str">
            <v>Врач - терапевт</v>
          </cell>
          <cell r="C107" t="str">
            <v>stavka_83</v>
          </cell>
          <cell r="D107" t="str">
            <v>Врач - терапевт</v>
          </cell>
          <cell r="E107" t="str">
            <v>med</v>
          </cell>
          <cell r="F107">
            <v>101</v>
          </cell>
          <cell r="G107" t="str">
            <v>setka_med_101</v>
          </cell>
        </row>
        <row r="108">
          <cell r="B108" t="str">
            <v>Инструктор по трудовой терапии</v>
          </cell>
          <cell r="C108" t="str">
            <v>stavka_84</v>
          </cell>
          <cell r="D108" t="str">
            <v>Инструктор по трудовой терапии</v>
          </cell>
          <cell r="E108" t="str">
            <v>med</v>
          </cell>
          <cell r="F108">
            <v>102</v>
          </cell>
          <cell r="G108" t="str">
            <v>setka_med_102</v>
          </cell>
        </row>
        <row r="109">
          <cell r="B109" t="str">
            <v>Инструктор по лечебной физкультуре, специалист по реабилитации инвалидов</v>
          </cell>
          <cell r="C109" t="str">
            <v>stavka_85</v>
          </cell>
          <cell r="D109" t="str">
            <v>Инструктор по лечебной физкультуре</v>
          </cell>
          <cell r="E109" t="str">
            <v>med</v>
          </cell>
          <cell r="F109">
            <v>103</v>
          </cell>
          <cell r="G109" t="str">
            <v>setka_med_103</v>
          </cell>
        </row>
        <row r="110">
          <cell r="B110" t="str">
            <v>Инструктор по лечебной физкультуре, специалист по реабилитации инвалидов</v>
          </cell>
          <cell r="C110" t="str">
            <v>stavka_85</v>
          </cell>
          <cell r="D110" t="str">
            <v>Специалист по реабилитации инвалидов</v>
          </cell>
          <cell r="E110" t="str">
            <v>soc</v>
          </cell>
          <cell r="F110">
            <v>104</v>
          </cell>
          <cell r="G110" t="str">
            <v>setka_soc_104</v>
          </cell>
        </row>
        <row r="111">
          <cell r="B111" t="str">
            <v>Специалист по социальной работе, социальный педагог</v>
          </cell>
          <cell r="C111" t="str">
            <v>stavka_86</v>
          </cell>
          <cell r="D111" t="str">
            <v>Социальный педагог</v>
          </cell>
          <cell r="E111" t="str">
            <v>ped</v>
          </cell>
          <cell r="F111">
            <v>105</v>
          </cell>
          <cell r="G111" t="str">
            <v>setka_ped_105</v>
          </cell>
        </row>
        <row r="112">
          <cell r="B112" t="str">
            <v>Специалист по социальной работе, социальный педагог</v>
          </cell>
          <cell r="C112" t="str">
            <v>stavka_86</v>
          </cell>
          <cell r="D112" t="str">
            <v>Специалист по социальной работе</v>
          </cell>
          <cell r="E112" t="str">
            <v>soc</v>
          </cell>
          <cell r="F112">
            <v>106</v>
          </cell>
          <cell r="G112" t="str">
            <v>setka_soc_106</v>
          </cell>
        </row>
        <row r="113">
          <cell r="B113" t="str">
            <v>Помощник по уходу</v>
          </cell>
          <cell r="C113" t="str">
            <v>stavka_999</v>
          </cell>
          <cell r="D113" t="str">
            <v>Помощник по уходу</v>
          </cell>
          <cell r="E113" t="str">
            <v>soc</v>
          </cell>
          <cell r="F113">
            <v>999</v>
          </cell>
          <cell r="G113" t="str">
            <v>setka_soc_999</v>
          </cell>
        </row>
        <row r="114">
          <cell r="B114" t="str">
            <v>Сиделка (помощник по уходу )</v>
          </cell>
          <cell r="C114" t="str">
            <v>stavka_87</v>
          </cell>
          <cell r="D114" t="str">
            <v>Сиделка (помощник по уходу)</v>
          </cell>
          <cell r="E114" t="str">
            <v>soc</v>
          </cell>
          <cell r="F114">
            <v>107</v>
          </cell>
          <cell r="G114" t="str">
            <v>setka_soc_107</v>
          </cell>
        </row>
        <row r="115">
          <cell r="B115" t="str">
            <v>Врач - педиатр (врач общей практики), врач - психиатр, врач - невролог</v>
          </cell>
          <cell r="C115" t="str">
            <v>stavka_88</v>
          </cell>
          <cell r="D115" t="str">
            <v xml:space="preserve">Врач - педиатр </v>
          </cell>
          <cell r="E115" t="str">
            <v>med</v>
          </cell>
          <cell r="F115">
            <v>108</v>
          </cell>
          <cell r="G115" t="str">
            <v>setka_med_108</v>
          </cell>
        </row>
        <row r="116">
          <cell r="B116" t="str">
            <v>Врач - педиатр (врач общей практики), врач - психиатр, врач - невролог</v>
          </cell>
          <cell r="C116" t="str">
            <v>stavka_88</v>
          </cell>
          <cell r="D116" t="str">
            <v>Врач общей практики</v>
          </cell>
          <cell r="E116" t="str">
            <v>med</v>
          </cell>
          <cell r="F116">
            <v>79</v>
          </cell>
          <cell r="G116" t="str">
            <v>setka_med_139</v>
          </cell>
        </row>
        <row r="117">
          <cell r="B117" t="str">
            <v>Врач - педиатр (врач общей практики), врач - психиатр, врач - невролог</v>
          </cell>
          <cell r="C117" t="str">
            <v>stavka_88</v>
          </cell>
          <cell r="D117" t="str">
            <v>Врач-психиатр</v>
          </cell>
          <cell r="E117" t="str">
            <v>med</v>
          </cell>
          <cell r="F117">
            <v>79</v>
          </cell>
          <cell r="G117" t="str">
            <v>setka_med_79</v>
          </cell>
        </row>
        <row r="118">
          <cell r="B118" t="str">
            <v>Врач - педиатр (врач общей практики), врач - психиатр, врач - невролог</v>
          </cell>
          <cell r="C118" t="str">
            <v>stavka_88</v>
          </cell>
          <cell r="D118" t="str">
            <v>Врач-невролог</v>
          </cell>
          <cell r="E118" t="str">
            <v>med</v>
          </cell>
          <cell r="F118">
            <v>80</v>
          </cell>
          <cell r="G118" t="str">
            <v>setka_med_80</v>
          </cell>
        </row>
        <row r="119">
          <cell r="B119" t="str">
            <v>Специалист по реабилитации инвалидов</v>
          </cell>
          <cell r="C119" t="str">
            <v>stavka_89</v>
          </cell>
          <cell r="D119" t="str">
            <v>Специалист по реабилитации инвалидов</v>
          </cell>
          <cell r="E119" t="str">
            <v>soc</v>
          </cell>
          <cell r="F119">
            <v>109</v>
          </cell>
          <cell r="G119" t="str">
            <v>setka_soc_109</v>
          </cell>
        </row>
        <row r="120">
          <cell r="B120" t="str">
            <v xml:space="preserve">Психолог (педагог-психолог)
</v>
          </cell>
          <cell r="C120" t="str">
            <v>stavka_90</v>
          </cell>
          <cell r="D120" t="str">
            <v>Психолог</v>
          </cell>
          <cell r="E120" t="str">
            <v>spec</v>
          </cell>
          <cell r="F120">
            <v>110</v>
          </cell>
          <cell r="G120" t="str">
            <v>setka_spec_110</v>
          </cell>
        </row>
        <row r="121">
          <cell r="B121" t="str">
            <v xml:space="preserve">Психолог (педагог-психолог)
</v>
          </cell>
          <cell r="C121" t="str">
            <v>stavka_90</v>
          </cell>
          <cell r="D121" t="str">
            <v>Педагог-психолог</v>
          </cell>
          <cell r="E121" t="str">
            <v>ped</v>
          </cell>
          <cell r="F121">
            <v>111</v>
          </cell>
          <cell r="G121" t="str">
            <v>setka_ped_111</v>
          </cell>
        </row>
        <row r="122">
          <cell r="B122" t="str">
            <v>Учитель дефектолог, учитель-логопед (логопед)</v>
          </cell>
          <cell r="C122" t="str">
            <v>stavka_91</v>
          </cell>
          <cell r="D122" t="str">
            <v xml:space="preserve">
Учитель-логопед (логопед)</v>
          </cell>
          <cell r="E122" t="str">
            <v>ped</v>
          </cell>
          <cell r="F122">
            <v>157</v>
          </cell>
          <cell r="G122" t="str">
            <v>setka_ped_157</v>
          </cell>
        </row>
        <row r="123">
          <cell r="B123" t="str">
            <v>Учитель дефектолог, учитель-логопед (логопед)</v>
          </cell>
          <cell r="C123" t="str">
            <v>stavka_91</v>
          </cell>
          <cell r="D123" t="str">
            <v xml:space="preserve">Учитель-дефектолог 
</v>
          </cell>
          <cell r="E123" t="str">
            <v>ped</v>
          </cell>
          <cell r="F123">
            <v>112</v>
          </cell>
          <cell r="G123" t="str">
            <v>setka_ped_112</v>
          </cell>
        </row>
        <row r="124">
          <cell r="B124" t="str">
            <v>Культорганизатор, музыкальный руководитель, педагог – организатор, педагог дополнительного образования</v>
          </cell>
          <cell r="C124" t="str">
            <v>stavka_92</v>
          </cell>
          <cell r="D124" t="str">
            <v>Культорганизатор</v>
          </cell>
          <cell r="E124" t="str">
            <v>ped</v>
          </cell>
          <cell r="F124">
            <v>113</v>
          </cell>
          <cell r="G124" t="str">
            <v>setka_ped_113</v>
          </cell>
        </row>
        <row r="125">
          <cell r="B125" t="str">
            <v>Культорганизатор, музыкальный руководитель, педагог – организатор, педагог дополнительного образования</v>
          </cell>
          <cell r="C125" t="str">
            <v>stavka_92</v>
          </cell>
          <cell r="D125" t="str">
            <v>музыкальный руководитель</v>
          </cell>
          <cell r="E125" t="str">
            <v>ped</v>
          </cell>
          <cell r="F125">
            <v>114</v>
          </cell>
          <cell r="G125" t="str">
            <v>setka_ped_114</v>
          </cell>
        </row>
        <row r="126">
          <cell r="B126" t="str">
            <v>Культорганизатор, музыкальный руководитель, педагог – организатор, педагог дополнительного образования</v>
          </cell>
          <cell r="C126" t="str">
            <v>stavka_92</v>
          </cell>
          <cell r="D126" t="str">
            <v>педагог – организатор</v>
          </cell>
          <cell r="E126" t="str">
            <v>ped</v>
          </cell>
          <cell r="F126">
            <v>115</v>
          </cell>
          <cell r="G126" t="str">
            <v>setka_ped_115</v>
          </cell>
        </row>
        <row r="127">
          <cell r="B127" t="str">
            <v>Культорганизатор, музыкальный руководитель, педагог – организатор, педагог дополнительного образования</v>
          </cell>
          <cell r="C127" t="str">
            <v>stavka_92</v>
          </cell>
          <cell r="D127" t="str">
            <v>Педагог дополнительного образования</v>
          </cell>
          <cell r="E127" t="str">
            <v>ped</v>
          </cell>
          <cell r="F127">
            <v>116</v>
          </cell>
          <cell r="G127" t="str">
            <v>setka_ped_116</v>
          </cell>
        </row>
        <row r="128">
          <cell r="B128" t="str">
            <v>Младший воспитатель</v>
          </cell>
          <cell r="C128" t="str">
            <v>stavka_93</v>
          </cell>
          <cell r="D128" t="str">
            <v>Младший воспитатель</v>
          </cell>
          <cell r="E128" t="str">
            <v>ped</v>
          </cell>
          <cell r="F128">
            <v>117</v>
          </cell>
          <cell r="G128" t="str">
            <v>setka_ped_117</v>
          </cell>
        </row>
        <row r="129">
          <cell r="B129" t="str">
            <v>Социальный педагог, специалист по работе с семьей</v>
          </cell>
          <cell r="C129" t="str">
            <v>stavka_94</v>
          </cell>
          <cell r="D129" t="str">
            <v>Социальный педагог</v>
          </cell>
          <cell r="E129" t="str">
            <v>ped</v>
          </cell>
          <cell r="F129">
            <v>118</v>
          </cell>
          <cell r="G129" t="str">
            <v>setka_ped_118</v>
          </cell>
        </row>
        <row r="130">
          <cell r="B130" t="str">
            <v>Социальный педагог, специалист по работе с семьей</v>
          </cell>
          <cell r="C130" t="str">
            <v>stavka_94</v>
          </cell>
          <cell r="D130" t="str">
            <v>Специалист по работе с семьей</v>
          </cell>
          <cell r="E130" t="str">
            <v>ped</v>
          </cell>
          <cell r="F130">
            <v>119</v>
          </cell>
          <cell r="G130" t="str">
            <v>setka_ped_119</v>
          </cell>
        </row>
        <row r="131">
          <cell r="B131" t="str">
            <v>Врач - педиатр (врач общей практики)</v>
          </cell>
          <cell r="C131" t="str">
            <v>stavka_95</v>
          </cell>
          <cell r="D131" t="str">
            <v xml:space="preserve">Врач - педиатр </v>
          </cell>
          <cell r="E131" t="str">
            <v>med</v>
          </cell>
          <cell r="F131">
            <v>120</v>
          </cell>
          <cell r="G131" t="str">
            <v>setka_med_120</v>
          </cell>
        </row>
        <row r="132">
          <cell r="B132" t="str">
            <v>Врач - педиатр (врач общей практики)</v>
          </cell>
          <cell r="C132" t="str">
            <v>stavka_95</v>
          </cell>
          <cell r="D132" t="str">
            <v xml:space="preserve">Врач - педиатр </v>
          </cell>
          <cell r="E132" t="str">
            <v>med</v>
          </cell>
          <cell r="F132">
            <v>120</v>
          </cell>
          <cell r="G132" t="str">
            <v>setka_med_120</v>
          </cell>
        </row>
        <row r="133">
          <cell r="B133" t="str">
            <v>Культорганизатор, музыкальный руководитель</v>
          </cell>
          <cell r="C133" t="str">
            <v>stavka_96</v>
          </cell>
          <cell r="D133" t="str">
            <v>Культорганизатор</v>
          </cell>
          <cell r="E133" t="str">
            <v>ped</v>
          </cell>
          <cell r="F133">
            <v>121</v>
          </cell>
          <cell r="G133" t="str">
            <v>setka_ped_121</v>
          </cell>
        </row>
        <row r="134">
          <cell r="B134" t="str">
            <v>Культорганизатор, музыкальный руководитель</v>
          </cell>
          <cell r="C134" t="str">
            <v>stavka_96</v>
          </cell>
          <cell r="D134" t="str">
            <v>Музыкальный руководитель</v>
          </cell>
          <cell r="E134" t="str">
            <v>ped</v>
          </cell>
          <cell r="F134">
            <v>122</v>
          </cell>
          <cell r="G134" t="str">
            <v>setka_ped_122</v>
          </cell>
        </row>
        <row r="135">
          <cell r="B135" t="str">
            <v>Инструктор по физической культуре</v>
          </cell>
          <cell r="C135" t="str">
            <v>stavka_97</v>
          </cell>
          <cell r="D135" t="str">
            <v>Инструктор по физической культуре</v>
          </cell>
          <cell r="E135" t="str">
            <v>ped</v>
          </cell>
          <cell r="F135">
            <v>123</v>
          </cell>
          <cell r="G135" t="str">
            <v>setka_ped_123</v>
          </cell>
        </row>
        <row r="136">
          <cell r="B136" t="str">
            <v>Младший воспитатель (помощник воспитателя)</v>
          </cell>
          <cell r="C136" t="str">
            <v>stavka_99</v>
          </cell>
          <cell r="D136" t="str">
            <v>Младший воспитатель</v>
          </cell>
          <cell r="E136" t="str">
            <v>ped</v>
          </cell>
          <cell r="F136">
            <v>124</v>
          </cell>
          <cell r="G136" t="str">
            <v>setka_ped_124</v>
          </cell>
        </row>
        <row r="137">
          <cell r="B137" t="str">
            <v>Младший воспитатель (помощник воспитателя)</v>
          </cell>
          <cell r="C137" t="str">
            <v>stavka_99</v>
          </cell>
          <cell r="D137" t="str">
            <v>Помощник воспитателя</v>
          </cell>
          <cell r="E137" t="str">
            <v>ped</v>
          </cell>
          <cell r="F137">
            <v>99</v>
          </cell>
          <cell r="G137" t="str">
            <v>setka_ped_99</v>
          </cell>
        </row>
        <row r="138">
          <cell r="B138" t="str">
            <v>Экономист по договорной и претензионной работе</v>
          </cell>
          <cell r="C138" t="str">
            <v>stavka_100</v>
          </cell>
          <cell r="D138" t="str">
            <v>Экономист по договорной и претензионной работе</v>
          </cell>
          <cell r="E138" t="str">
            <v>spec</v>
          </cell>
          <cell r="F138">
            <v>126</v>
          </cell>
          <cell r="G138" t="str">
            <v>setka_spec_126</v>
          </cell>
        </row>
        <row r="139">
          <cell r="B139" t="str">
            <v xml:space="preserve"> педагог- организатор</v>
          </cell>
          <cell r="C139" t="str">
            <v>stavka_101</v>
          </cell>
          <cell r="D139" t="str">
            <v>Педагог- организатор</v>
          </cell>
          <cell r="E139" t="str">
            <v>ped</v>
          </cell>
          <cell r="F139">
            <v>127</v>
          </cell>
          <cell r="G139" t="str">
            <v>setka_ped_127</v>
          </cell>
        </row>
        <row r="140">
          <cell r="B140" t="str">
            <v>Заведующий хозяйством</v>
          </cell>
          <cell r="C140" t="str">
            <v>stavka_102</v>
          </cell>
          <cell r="D140" t="str">
            <v>Заведующий хозяйством</v>
          </cell>
          <cell r="E140" t="str">
            <v>spec</v>
          </cell>
          <cell r="F140">
            <v>128</v>
          </cell>
          <cell r="G140" t="str">
            <v>setka_spec_128</v>
          </cell>
        </row>
        <row r="141">
          <cell r="B141" t="str">
            <v>Врач-физиотерапевт</v>
          </cell>
          <cell r="C141" t="str">
            <v>stavka_103</v>
          </cell>
          <cell r="D141" t="str">
            <v>Врач-физиотерапевт</v>
          </cell>
          <cell r="E141" t="str">
            <v>med</v>
          </cell>
          <cell r="F141">
            <v>129</v>
          </cell>
          <cell r="G141" t="str">
            <v>setka_med_129</v>
          </cell>
        </row>
        <row r="142">
          <cell r="B142" t="str">
            <v>Врач по лечебной физкультуре</v>
          </cell>
          <cell r="C142" t="str">
            <v>stavka_104</v>
          </cell>
          <cell r="D142" t="str">
            <v>Врач по лечебной физкультуре</v>
          </cell>
          <cell r="E142" t="str">
            <v>med</v>
          </cell>
          <cell r="F142">
            <v>130</v>
          </cell>
          <cell r="G142" t="str">
            <v>setka_med_130</v>
          </cell>
        </row>
        <row r="143">
          <cell r="B143" t="str">
            <v>Медицинская сестра процедурной</v>
          </cell>
          <cell r="C143" t="str">
            <v>stavka_105</v>
          </cell>
          <cell r="D143" t="str">
            <v>Медицинская сестра процедурной</v>
          </cell>
          <cell r="E143" t="str">
            <v>med</v>
          </cell>
          <cell r="F143">
            <v>131</v>
          </cell>
          <cell r="G143" t="str">
            <v>setka_med_131</v>
          </cell>
        </row>
        <row r="144">
          <cell r="B144" t="str">
            <v>Медицинская сестра палатная (постовая)</v>
          </cell>
          <cell r="C144" t="str">
            <v>stavka_106</v>
          </cell>
          <cell r="D144" t="str">
            <v>Медицинская сестра палатная (постовая)</v>
          </cell>
          <cell r="E144" t="str">
            <v>med</v>
          </cell>
          <cell r="F144">
            <v>132</v>
          </cell>
          <cell r="G144" t="str">
            <v>setka_med_132</v>
          </cell>
        </row>
        <row r="145">
          <cell r="B145" t="str">
            <v>Инструктор по лечебной физкультуре / Инструктор методист по лечебной физкультуре</v>
          </cell>
          <cell r="C145" t="str">
            <v>stavka_107</v>
          </cell>
          <cell r="D145" t="str">
            <v>Инструктор по лечебной физкультуре</v>
          </cell>
          <cell r="E145" t="str">
            <v>med</v>
          </cell>
          <cell r="F145">
            <v>133</v>
          </cell>
          <cell r="G145" t="str">
            <v>setka_med_133</v>
          </cell>
        </row>
        <row r="146">
          <cell r="B146" t="str">
            <v>Инструктор по лечебной физкультуре / Инструктор методист по лечебной физкультуре</v>
          </cell>
          <cell r="C146" t="str">
            <v>stavka_107</v>
          </cell>
          <cell r="D146" t="str">
            <v>Инструктор-методист по лечебной физкультуре</v>
          </cell>
          <cell r="E146" t="str">
            <v>med</v>
          </cell>
          <cell r="F146">
            <v>134</v>
          </cell>
          <cell r="G146" t="str">
            <v>setka_med_134</v>
          </cell>
        </row>
        <row r="147">
          <cell r="B147" t="str">
            <v>Санитарка (мойщица)</v>
          </cell>
          <cell r="C147" t="str">
            <v>stavka_108</v>
          </cell>
          <cell r="D147" t="str">
            <v>Санитарка (мойщица)</v>
          </cell>
          <cell r="E147" t="str">
            <v>med</v>
          </cell>
          <cell r="F147">
            <v>135</v>
          </cell>
          <cell r="G147" t="str">
            <v>setka_med_135</v>
          </cell>
        </row>
        <row r="148">
          <cell r="B148" t="str">
            <v>Медицинская сестра</v>
          </cell>
          <cell r="C148" t="str">
            <v>stavka_109</v>
          </cell>
          <cell r="D148" t="str">
            <v>Медицинская сестра</v>
          </cell>
          <cell r="E148" t="str">
            <v>med</v>
          </cell>
          <cell r="F148">
            <v>136</v>
          </cell>
          <cell r="G148" t="str">
            <v>setka_med_136</v>
          </cell>
        </row>
        <row r="149">
          <cell r="B149" t="str">
            <v>Медицинская сестра (палатная)</v>
          </cell>
          <cell r="C149" t="str">
            <v>stavka_110</v>
          </cell>
          <cell r="D149" t="str">
            <v>Медицинская сестра (палатная)</v>
          </cell>
          <cell r="E149" t="str">
            <v>med</v>
          </cell>
          <cell r="F149">
            <v>137</v>
          </cell>
          <cell r="G149" t="str">
            <v>setka_med_137</v>
          </cell>
        </row>
        <row r="150">
          <cell r="B150" t="str">
            <v>Врач-специалист</v>
          </cell>
          <cell r="C150" t="str">
            <v>stavka_111</v>
          </cell>
          <cell r="D150" t="str">
            <v>Врач-специалист</v>
          </cell>
          <cell r="E150" t="str">
            <v>med</v>
          </cell>
          <cell r="F150">
            <v>138</v>
          </cell>
          <cell r="G150" t="str">
            <v>setka_med_138</v>
          </cell>
        </row>
        <row r="151">
          <cell r="B151" t="str">
            <v>Врач общей практики</v>
          </cell>
          <cell r="C151" t="str">
            <v>stavka_112</v>
          </cell>
          <cell r="D151" t="str">
            <v>Врач общей практики</v>
          </cell>
          <cell r="E151" t="str">
            <v>med</v>
          </cell>
          <cell r="F151">
            <v>139</v>
          </cell>
          <cell r="G151" t="str">
            <v>setka_med_139</v>
          </cell>
        </row>
        <row r="152">
          <cell r="B152" t="str">
            <v>Методист</v>
          </cell>
          <cell r="C152" t="str">
            <v>stavka_113</v>
          </cell>
          <cell r="D152" t="str">
            <v>Методист</v>
          </cell>
          <cell r="E152" t="str">
            <v>ped</v>
          </cell>
          <cell r="F152">
            <v>140</v>
          </cell>
          <cell r="G152" t="str">
            <v>setka_ped_140</v>
          </cell>
        </row>
        <row r="153">
          <cell r="B153" t="str">
            <v>Культорганизатор</v>
          </cell>
          <cell r="C153" t="str">
            <v>stavka_114</v>
          </cell>
          <cell r="D153" t="str">
            <v>Культорганизатор</v>
          </cell>
          <cell r="E153" t="str">
            <v>cult</v>
          </cell>
          <cell r="F153">
            <v>141</v>
          </cell>
          <cell r="G153" t="str">
            <v>setka_cult_141</v>
          </cell>
        </row>
        <row r="154">
          <cell r="B154" t="str">
            <v>Музыкальный руководитель</v>
          </cell>
          <cell r="C154" t="str">
            <v>stavka_115</v>
          </cell>
          <cell r="D154" t="str">
            <v>Музыкальный руководитель</v>
          </cell>
          <cell r="E154" t="str">
            <v>ped</v>
          </cell>
          <cell r="F154">
            <v>142</v>
          </cell>
          <cell r="G154" t="str">
            <v>setka_ped_142</v>
          </cell>
        </row>
        <row r="155">
          <cell r="B155" t="str">
            <v>Педагог-организатор</v>
          </cell>
          <cell r="C155" t="str">
            <v>stavka_116</v>
          </cell>
          <cell r="D155" t="str">
            <v>Педагог-организатор</v>
          </cell>
          <cell r="E155" t="str">
            <v>ped</v>
          </cell>
          <cell r="F155">
            <v>143</v>
          </cell>
          <cell r="G155" t="str">
            <v>setka_ped_143</v>
          </cell>
        </row>
        <row r="156">
          <cell r="B156" t="str">
            <v>Младший воспитатель</v>
          </cell>
          <cell r="C156" t="str">
            <v>stavka_117</v>
          </cell>
          <cell r="D156" t="str">
            <v>Младший воспитатель</v>
          </cell>
          <cell r="E156" t="str">
            <v>ped</v>
          </cell>
          <cell r="F156">
            <v>144</v>
          </cell>
          <cell r="G156" t="str">
            <v>setka_ped_144</v>
          </cell>
        </row>
        <row r="157">
          <cell r="B157" t="str">
            <v>Экономист (экономист; экономист по бухгалтерскому учету и анализу хозяйственной деятельности; экономист по договорной и претензионной работе; экономист по МТС; экономист по планированию; специалист по закупкам; работник контрактной службы)</v>
          </cell>
          <cell r="C157" t="str">
            <v>stavka_118</v>
          </cell>
          <cell r="D157" t="str">
            <v>Экономист</v>
          </cell>
          <cell r="E157" t="str">
            <v>spec</v>
          </cell>
          <cell r="F157">
            <v>145</v>
          </cell>
          <cell r="G157" t="str">
            <v>setka_spec_145</v>
          </cell>
        </row>
        <row r="158">
          <cell r="B158" t="str">
            <v>Экономист (экономист; экономист по бухгалтерскому учету и анализу хозяйственной деятельности; экономист по договорной и претензионной работе; экономист по МТС; экономист по планированию; специалист по закупкам; работник контрактной службы)</v>
          </cell>
          <cell r="C158" t="str">
            <v>stavka_118</v>
          </cell>
          <cell r="D158" t="str">
            <v xml:space="preserve">Специалист по закупкам </v>
          </cell>
          <cell r="E158" t="str">
            <v>spec</v>
          </cell>
          <cell r="F158">
            <v>146</v>
          </cell>
          <cell r="G158" t="str">
            <v>setka_spec_146</v>
          </cell>
        </row>
        <row r="159">
          <cell r="B159" t="str">
            <v>Экономист (экономист; экономист по бухгалтерскому учету и анализу хозяйственной деятельности; экономист по договорной и претензионной работе; экономист по МТС; экономист по планированию; специалист по закупкам; работник контрактной службы)</v>
          </cell>
          <cell r="C159" t="str">
            <v>stavka_118</v>
          </cell>
          <cell r="D159" t="str">
            <v>Экономист по договорной и претензионной работе</v>
          </cell>
          <cell r="E159" t="str">
            <v>spec</v>
          </cell>
          <cell r="F159">
            <v>147</v>
          </cell>
          <cell r="G159" t="str">
            <v>setka_spec_147</v>
          </cell>
        </row>
        <row r="160">
          <cell r="B160" t="str">
            <v>Экономист (экономист; экономист по бухгалтерскому учету и анализу хозяйственной деятельности; экономист по договорной и претензионной работе; экономист по МТС; экономист по планированию; специалист по закупкам; работник контрактной службы)</v>
          </cell>
          <cell r="C160" t="str">
            <v>stavka_118</v>
          </cell>
          <cell r="D160" t="str">
            <v>Работник контрактной службы</v>
          </cell>
          <cell r="E160" t="str">
            <v>spec</v>
          </cell>
          <cell r="F160">
            <v>148</v>
          </cell>
          <cell r="G160" t="str">
            <v>setka_spec_148</v>
          </cell>
        </row>
        <row r="161">
          <cell r="B161" t="str">
            <v>Экономист (экономист; экономист по бухгалтерскому учету и анализу хозяйственной деятельности; экономист по договорной и претензионной работе; экономист по МТС; экономист по планированию; специалист по закупкам; работник контрактной службы)</v>
          </cell>
          <cell r="C161" t="str">
            <v>stavka_118</v>
          </cell>
          <cell r="D161" t="str">
            <v>Экономист по бухгалтерскому учету и анализу хозяйственной деятельности</v>
          </cell>
          <cell r="E161" t="str">
            <v>spec</v>
          </cell>
          <cell r="F161">
            <v>149</v>
          </cell>
          <cell r="G161" t="str">
            <v>setka_spec_149</v>
          </cell>
        </row>
        <row r="162">
          <cell r="B162" t="str">
            <v>Экономист (экономист; экономист по бухгалтерскому учету и анализу хозяйственной деятельности; экономист по договорной и претензионной работе; экономист по МТС; экономист по планированию; специалист по закупкам; работник контрактной службы)</v>
          </cell>
          <cell r="C162" t="str">
            <v>stavka_118</v>
          </cell>
          <cell r="D162" t="str">
            <v>Экономист по материально-техническому снабжению</v>
          </cell>
          <cell r="E162" t="str">
            <v>spec</v>
          </cell>
          <cell r="F162">
            <v>150</v>
          </cell>
          <cell r="G162" t="str">
            <v>setka_spec_150</v>
          </cell>
        </row>
        <row r="163">
          <cell r="B163" t="str">
            <v>Экономист (экономист; экономист по бухгалтерскому учету и анализу хозяйственной деятельности; экономист по договорной и претензионной работе; экономист по МТС; экономист по планированию; специалист по закупкам; работник контрактной службы)</v>
          </cell>
          <cell r="C163" t="str">
            <v>stavka_118</v>
          </cell>
          <cell r="D163" t="str">
            <v>Экономист по планированию</v>
          </cell>
          <cell r="E163" t="str">
            <v>spec</v>
          </cell>
          <cell r="F163">
            <v>151</v>
          </cell>
          <cell r="G163" t="str">
            <v>setka_spec_151</v>
          </cell>
        </row>
        <row r="164">
          <cell r="B164" t="str">
            <v>Системный администратор (техник; техник по защите информации; техник-программист)</v>
          </cell>
          <cell r="C164" t="str">
            <v>stavka_119</v>
          </cell>
          <cell r="D164" t="str">
            <v>Системный администратор</v>
          </cell>
          <cell r="E164" t="str">
            <v>spec</v>
          </cell>
          <cell r="F164">
            <v>152</v>
          </cell>
          <cell r="G164" t="str">
            <v>setka_spec_152</v>
          </cell>
        </row>
        <row r="165">
          <cell r="B165" t="str">
            <v>Системный администратор (техник; техник по защите информации; техник-программист)</v>
          </cell>
          <cell r="C165" t="str">
            <v>stavka_119</v>
          </cell>
          <cell r="D165" t="str">
            <v>Техник</v>
          </cell>
          <cell r="E165" t="str">
            <v>spec</v>
          </cell>
          <cell r="F165">
            <v>153</v>
          </cell>
          <cell r="G165" t="str">
            <v>setka_spec_153</v>
          </cell>
        </row>
        <row r="166">
          <cell r="B166" t="str">
            <v>Системный администратор (техник; техник по защите информации; техник-программист)</v>
          </cell>
          <cell r="C166" t="str">
            <v>stavka_119</v>
          </cell>
          <cell r="D166" t="str">
            <v>Техник по защите информации</v>
          </cell>
          <cell r="E166" t="str">
            <v>spec</v>
          </cell>
          <cell r="F166">
            <v>155</v>
          </cell>
          <cell r="G166" t="str">
            <v>setka_spec_155</v>
          </cell>
        </row>
        <row r="167">
          <cell r="B167" t="str">
            <v>Системный администратор (техник; техник по защите информации; техник-программист)</v>
          </cell>
          <cell r="C167" t="str">
            <v>stavka_119</v>
          </cell>
          <cell r="D167" t="str">
            <v>Техник-программист</v>
          </cell>
          <cell r="E167" t="str">
            <v>spec</v>
          </cell>
          <cell r="F167">
            <v>154</v>
          </cell>
          <cell r="G167" t="str">
            <v>setka_spec_154</v>
          </cell>
        </row>
        <row r="168">
          <cell r="B168" t="str">
            <v>Инструктор по трудовой терапии; (инструктор по труду)</v>
          </cell>
          <cell r="C168" t="str">
            <v>stavka_888</v>
          </cell>
          <cell r="D168" t="str">
            <v>Инструктор по трудовой терапии</v>
          </cell>
          <cell r="E168" t="str">
            <v>med</v>
          </cell>
          <cell r="F168">
            <v>102</v>
          </cell>
          <cell r="G168" t="str">
            <v>setka_med_102</v>
          </cell>
        </row>
        <row r="169">
          <cell r="B169" t="str">
            <v>Инструктор по трудовой терапии; (инструктор по труду)</v>
          </cell>
          <cell r="C169" t="str">
            <v>stavka_888</v>
          </cell>
          <cell r="D169" t="str">
            <v>Инструктор по труду</v>
          </cell>
          <cell r="E169" t="str">
            <v>ped</v>
          </cell>
          <cell r="F169">
            <v>22</v>
          </cell>
          <cell r="G169" t="str">
            <v>setka_ped_22</v>
          </cell>
        </row>
        <row r="170">
          <cell r="B170" t="str">
            <v>Инструктор по лечебной физкультуре (инструктор по физической культуре)</v>
          </cell>
          <cell r="C170" t="str">
            <v>stavka_887</v>
          </cell>
          <cell r="D170" t="str">
            <v>Инструктор по физической  культуре</v>
          </cell>
          <cell r="E170" t="str">
            <v>ped</v>
          </cell>
          <cell r="F170">
            <v>31</v>
          </cell>
          <cell r="G170" t="str">
            <v>setka_ped_31</v>
          </cell>
        </row>
        <row r="171">
          <cell r="B171" t="str">
            <v>Инструктор по лечебной физкультуре (инструктор по физической культуре)</v>
          </cell>
          <cell r="C171" t="str">
            <v>stavka_887</v>
          </cell>
          <cell r="D171" t="str">
            <v>Инструктор по лечебной физкультуре</v>
          </cell>
          <cell r="E171" t="str">
            <v>med</v>
          </cell>
          <cell r="F171">
            <v>91</v>
          </cell>
          <cell r="G171" t="str">
            <v>setka_med_91</v>
          </cell>
        </row>
        <row r="172">
          <cell r="B172" t="str">
            <v>Машинист по стирке и ремонту спецодежды (оператор стиральных машин)</v>
          </cell>
          <cell r="C172" t="str">
            <v>stavka_885</v>
          </cell>
          <cell r="D172" t="str">
            <v xml:space="preserve">Машинист по стирке и ремонту спецодежды </v>
          </cell>
          <cell r="E172" t="str">
            <v>rab</v>
          </cell>
          <cell r="F172">
            <v>64</v>
          </cell>
          <cell r="G172" t="str">
            <v>setka_rab_64</v>
          </cell>
        </row>
        <row r="173">
          <cell r="B173" t="str">
            <v>Машинист по стирке и ремонту спецодежды (оператор стиральных машин)</v>
          </cell>
          <cell r="C173" t="str">
            <v>stavka_885</v>
          </cell>
          <cell r="D173" t="str">
            <v>Оператор стиральных машин</v>
          </cell>
          <cell r="E173" t="str">
            <v>rab</v>
          </cell>
          <cell r="F173">
            <v>777</v>
          </cell>
          <cell r="G173" t="str">
            <v>setka_rab_777</v>
          </cell>
        </row>
        <row r="174">
          <cell r="B174" t="str">
            <v>Младшая медицинская сестра по уходу за больными; сиделка (помощник по уходу)</v>
          </cell>
          <cell r="C174" t="str">
            <v>stavka_884</v>
          </cell>
          <cell r="D174" t="str">
            <v>Младшая медицинская сестра по уходу за больными</v>
          </cell>
          <cell r="E174" t="str">
            <v>med</v>
          </cell>
          <cell r="F174">
            <v>75</v>
          </cell>
          <cell r="G174" t="str">
            <v>setka_med_75</v>
          </cell>
        </row>
        <row r="175">
          <cell r="B175" t="str">
            <v>Младшая медицинская сестра по уходу за больными; сиделка (помощник по уходу)</v>
          </cell>
          <cell r="C175" t="str">
            <v>stavka_884</v>
          </cell>
          <cell r="D175" t="str">
            <v>Сиделка (помощник по уходу)</v>
          </cell>
          <cell r="E175" t="str">
            <v>soc</v>
          </cell>
          <cell r="F175">
            <v>999</v>
          </cell>
          <cell r="G175" t="str">
            <v>setka_soc_999</v>
          </cell>
        </row>
        <row r="176">
          <cell r="B176" t="str">
            <v>Оператор котельной, машинист (кочегар) котельной (при отсутствии централизованного отопления )/Машинист насосных установок (при наличии установок)/Оператор кабельной</v>
          </cell>
          <cell r="C176" t="str">
            <v>stavka_883</v>
          </cell>
          <cell r="D176" t="str">
            <v xml:space="preserve">Оператор котельной </v>
          </cell>
          <cell r="E176" t="str">
            <v>rab</v>
          </cell>
          <cell r="F176">
            <v>58</v>
          </cell>
          <cell r="G176" t="str">
            <v>setka_rab_58</v>
          </cell>
        </row>
        <row r="177">
          <cell r="B177" t="str">
            <v>Оператор котельной, машинист (кочегар) котельной (при отсутствии централизованного отопления )/Машинист насосных установок (при наличии установок)/Оператор кабельной</v>
          </cell>
          <cell r="C177" t="str">
            <v>stavka_883</v>
          </cell>
          <cell r="D177" t="str">
            <v>Машинист котельной</v>
          </cell>
          <cell r="E177" t="str">
            <v>rab</v>
          </cell>
          <cell r="F177">
            <v>778</v>
          </cell>
          <cell r="G177" t="str">
            <v>setka_rab_778</v>
          </cell>
        </row>
        <row r="178">
          <cell r="B178" t="str">
            <v>Оператор котельной, машинист (кочегар) котельной (при отсутствии централизованного отопления )/Машинист насосных установок (при наличии установок)/Оператор кабельной</v>
          </cell>
          <cell r="C178" t="str">
            <v>stavka_883</v>
          </cell>
          <cell r="D178" t="str">
            <v>Кочегар</v>
          </cell>
          <cell r="E178" t="str">
            <v>rab</v>
          </cell>
          <cell r="F178">
            <v>779</v>
          </cell>
          <cell r="G178" t="str">
            <v>setka_rab_779</v>
          </cell>
        </row>
        <row r="179">
          <cell r="B179" t="str">
            <v>Оператор котельной, машинист (кочегар) котельной (при отсутствии централизованного отопления )/Машинист насосных установок (при наличии установок)/Оператор кабельной</v>
          </cell>
          <cell r="C179" t="str">
            <v>stavka_883</v>
          </cell>
          <cell r="D179" t="str">
            <v>Машинист насосных установок</v>
          </cell>
          <cell r="E179" t="str">
            <v>rab</v>
          </cell>
          <cell r="F179">
            <v>59</v>
          </cell>
          <cell r="G179" t="str">
            <v>setka_rab_59</v>
          </cell>
        </row>
        <row r="180">
          <cell r="B180" t="str">
            <v>Оператор котельной, машинист (кочегар) котельной (при отсутствии централизованного отопления )/Машинист насосных установок (при наличии установок)/Оператор кабельной</v>
          </cell>
          <cell r="C180" t="str">
            <v>stavka_883</v>
          </cell>
          <cell r="D180" t="str">
            <v>Оператор кабельной</v>
          </cell>
          <cell r="E180" t="str">
            <v>rab</v>
          </cell>
          <cell r="F180">
            <v>60</v>
          </cell>
          <cell r="G180" t="str">
            <v>setka_rab_60</v>
          </cell>
        </row>
        <row r="181">
          <cell r="B181" t="str">
            <v>Помощник воспитателя (дежурный по режиму, младший воспитатель)</v>
          </cell>
          <cell r="C181" t="str">
            <v>stavka_882</v>
          </cell>
          <cell r="D181" t="str">
            <v>Помощник воспитателя</v>
          </cell>
          <cell r="E181" t="str">
            <v>ped</v>
          </cell>
          <cell r="F181">
            <v>99</v>
          </cell>
          <cell r="G181" t="str">
            <v>setka_ped_99</v>
          </cell>
        </row>
        <row r="182">
          <cell r="B182" t="str">
            <v>Помощник воспитателя (дежурный по режиму, младший воспитатель)</v>
          </cell>
          <cell r="C182" t="str">
            <v>stavka_882</v>
          </cell>
          <cell r="D182" t="str">
            <v>Дежурный по режиму</v>
          </cell>
          <cell r="E182" t="str">
            <v>ped</v>
          </cell>
          <cell r="F182">
            <v>100</v>
          </cell>
          <cell r="G182" t="str">
            <v>setka_ped_100</v>
          </cell>
        </row>
        <row r="183">
          <cell r="B183" t="str">
            <v>Помощник воспитателя (дежурный по режиму, младший воспитатель)</v>
          </cell>
          <cell r="C183" t="str">
            <v>stavka_882</v>
          </cell>
          <cell r="D183" t="str">
            <v>Младший воспитатель</v>
          </cell>
          <cell r="E183" t="str">
            <v>ped</v>
          </cell>
          <cell r="F183">
            <v>117</v>
          </cell>
          <cell r="G183" t="str">
            <v>setka_ped_117</v>
          </cell>
        </row>
        <row r="184">
          <cell r="B184" t="str">
            <v>Провизор,заведующий структурным подразделением (аптекой)
(старший фармацевт, фармацевт, младший фармацевт)</v>
          </cell>
          <cell r="C184" t="str">
            <v>stavka_881</v>
          </cell>
          <cell r="D184" t="str">
            <v>Провизор</v>
          </cell>
          <cell r="E184" t="str">
            <v>med</v>
          </cell>
          <cell r="F184">
            <v>89</v>
          </cell>
          <cell r="G184" t="str">
            <v>setka_med_89</v>
          </cell>
        </row>
        <row r="185">
          <cell r="B185" t="str">
            <v>Провизор,заведующий структурным подразделением (аптекой)
(старший фармацевт, фармацевт, младший фармацевт)</v>
          </cell>
          <cell r="C185" t="str">
            <v>stavka_881</v>
          </cell>
          <cell r="D185" t="str">
            <v>Заведующий структурным подразделением (аптекой)</v>
          </cell>
          <cell r="E185" t="str">
            <v>med</v>
          </cell>
          <cell r="F185">
            <v>89</v>
          </cell>
          <cell r="G185" t="str">
            <v>setka_med_89</v>
          </cell>
        </row>
        <row r="186">
          <cell r="B186" t="str">
            <v>Провизор,заведующий структурным подразделением (аптекой)
(старший фармацевт, фармацевт, младший фармацевт)</v>
          </cell>
          <cell r="C186" t="str">
            <v>stavka_881</v>
          </cell>
          <cell r="D186" t="str">
            <v>Старший фармацевт</v>
          </cell>
          <cell r="E186" t="str">
            <v>med</v>
          </cell>
          <cell r="F186">
            <v>777</v>
          </cell>
          <cell r="G186" t="str">
            <v>setka_med_777</v>
          </cell>
        </row>
        <row r="187">
          <cell r="B187" t="str">
            <v>Провизор,заведующий структурным подразделением (аптекой)
(старший фармацевт, фармацевт, младший фармацевт)</v>
          </cell>
          <cell r="C187" t="str">
            <v>stavka_881</v>
          </cell>
          <cell r="D187" t="str">
            <v>Фармацевт</v>
          </cell>
          <cell r="E187" t="str">
            <v>med</v>
          </cell>
          <cell r="F187">
            <v>778</v>
          </cell>
          <cell r="G187" t="str">
            <v>setka_med_778</v>
          </cell>
        </row>
        <row r="188">
          <cell r="B188" t="str">
            <v>Провизор,заведующий структурным подразделением (аптекой)
(старший фармацевт, фармацевт, младший фармацевт)</v>
          </cell>
          <cell r="C188" t="str">
            <v>stavka_881</v>
          </cell>
          <cell r="D188" t="str">
            <v>Младший фармацевт</v>
          </cell>
          <cell r="E188" t="str">
            <v>med</v>
          </cell>
          <cell r="F188">
            <v>90</v>
          </cell>
          <cell r="G188" t="str">
            <v>setka_med_90</v>
          </cell>
        </row>
        <row r="189">
          <cell r="B189" t="str">
            <v>Специалист по социальной работе,  (Психолог)</v>
          </cell>
          <cell r="C189" t="str">
            <v>stavka_880</v>
          </cell>
          <cell r="D189" t="str">
            <v>Специалист по социальной работе</v>
          </cell>
          <cell r="E189" t="str">
            <v>soc</v>
          </cell>
          <cell r="F189">
            <v>25</v>
          </cell>
          <cell r="G189" t="str">
            <v>setka_soc_25</v>
          </cell>
        </row>
        <row r="190">
          <cell r="B190" t="str">
            <v>Специалист по социальной работе,  (Психолог)</v>
          </cell>
          <cell r="C190" t="str">
            <v>stavka_880</v>
          </cell>
          <cell r="D190" t="str">
            <v>Психолог</v>
          </cell>
          <cell r="E190" t="str">
            <v>spec</v>
          </cell>
          <cell r="F190">
            <v>23</v>
          </cell>
          <cell r="G190" t="str">
            <v>setka_spec_23</v>
          </cell>
        </row>
        <row r="191">
          <cell r="B191" t="str">
            <v>Заведующий складом (заведующий хозяйством)</v>
          </cell>
          <cell r="C191" t="str">
            <v>stavka_879</v>
          </cell>
          <cell r="D191" t="str">
            <v>Заведующий складом</v>
          </cell>
          <cell r="E191" t="str">
            <v>spec</v>
          </cell>
          <cell r="F191">
            <v>39</v>
          </cell>
          <cell r="G191" t="str">
            <v>setka_spec_39</v>
          </cell>
        </row>
        <row r="192">
          <cell r="B192" t="str">
            <v>Заведующий складом (заведующий хозяйством)</v>
          </cell>
          <cell r="C192" t="str">
            <v>stavka_879</v>
          </cell>
          <cell r="D192" t="str">
            <v>Заведующий хозяйством</v>
          </cell>
          <cell r="E192" t="str">
            <v>spec</v>
          </cell>
          <cell r="F192">
            <v>39</v>
          </cell>
          <cell r="G192" t="str">
            <v>setka_spec_39</v>
          </cell>
        </row>
        <row r="193">
          <cell r="B193" t="str">
            <v>Кухонный рабочий, мойщик посуды, официант, буфетчик</v>
          </cell>
          <cell r="C193" t="str">
            <v>stavka_878</v>
          </cell>
          <cell r="D193" t="str">
            <v>Кухонный рабочий</v>
          </cell>
          <cell r="E193" t="str">
            <v>rab</v>
          </cell>
          <cell r="F193">
            <v>72</v>
          </cell>
          <cell r="G193" t="str">
            <v>setka_rab_72</v>
          </cell>
        </row>
        <row r="194">
          <cell r="B194" t="str">
            <v>Кухонный рабочий, мойщик посуды, официант, буфетчик</v>
          </cell>
          <cell r="C194" t="str">
            <v>stavka_878</v>
          </cell>
          <cell r="D194" t="str">
            <v>Мойщик посуды</v>
          </cell>
          <cell r="E194" t="str">
            <v>rab</v>
          </cell>
          <cell r="F194">
            <v>73</v>
          </cell>
          <cell r="G194" t="str">
            <v>setka_rab_73</v>
          </cell>
        </row>
        <row r="195">
          <cell r="B195" t="str">
            <v>Кухонный рабочий, мойщик посуды, официант, буфетчик</v>
          </cell>
          <cell r="C195" t="str">
            <v>stavka_878</v>
          </cell>
          <cell r="D195" t="str">
            <v>Официант</v>
          </cell>
          <cell r="E195" t="str">
            <v>rab</v>
          </cell>
          <cell r="F195">
            <v>74</v>
          </cell>
          <cell r="G195" t="str">
            <v>setka_rab_74</v>
          </cell>
        </row>
        <row r="196">
          <cell r="B196" t="str">
            <v>Кухонный рабочий, мойщик посуды, официант, буфетчик</v>
          </cell>
          <cell r="C196" t="str">
            <v>stavka_878</v>
          </cell>
          <cell r="D196" t="str">
            <v>Буфетчик</v>
          </cell>
          <cell r="E196" t="str">
            <v>rab</v>
          </cell>
          <cell r="F196">
            <v>71</v>
          </cell>
          <cell r="G196" t="str">
            <v>setka_rab_71</v>
          </cell>
        </row>
        <row r="197">
          <cell r="B197" t="str">
            <v>fin</v>
          </cell>
          <cell r="C197" t="str">
            <v>fin</v>
          </cell>
          <cell r="D197" t="str">
            <v>fin</v>
          </cell>
          <cell r="E197" t="str">
            <v>fin</v>
          </cell>
          <cell r="F197" t="str">
            <v>fin</v>
          </cell>
          <cell r="G197" t="str">
            <v>fin</v>
          </cell>
        </row>
      </sheetData>
      <sheetData sheetId="14">
        <row r="1">
          <cell r="C1">
            <v>10755</v>
          </cell>
        </row>
      </sheetData>
      <sheetData sheetId="15"/>
      <sheetData sheetId="16" refreshError="1"/>
      <sheetData sheetId="17">
        <row r="1">
          <cell r="G1">
            <v>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1"/>
  <sheetViews>
    <sheetView tabSelected="1" zoomScaleNormal="100" workbookViewId="0">
      <selection activeCell="C237" sqref="C237"/>
    </sheetView>
  </sheetViews>
  <sheetFormatPr defaultRowHeight="15" x14ac:dyDescent="0.25"/>
  <cols>
    <col min="1" max="1" width="9.5703125" style="25" customWidth="1"/>
    <col min="2" max="3" width="43.42578125" style="36" customWidth="1"/>
    <col min="4" max="4" width="11.85546875" style="25" customWidth="1"/>
    <col min="5" max="5" width="12.85546875" style="25" customWidth="1"/>
    <col min="6" max="6" width="18.28515625" style="25" customWidth="1"/>
    <col min="7" max="7" width="13.5703125" style="25" customWidth="1"/>
    <col min="8" max="8" width="16.85546875" style="25" customWidth="1"/>
    <col min="9" max="9" width="13.140625" style="25" customWidth="1"/>
    <col min="10" max="10" width="12.42578125" style="25" customWidth="1"/>
    <col min="11" max="11" width="14.28515625" style="25" customWidth="1"/>
    <col min="12" max="16384" width="9.140625" style="25"/>
  </cols>
  <sheetData>
    <row r="1" spans="1:11" ht="18.75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15.75" x14ac:dyDescent="0.25">
      <c r="A2" s="54" t="s">
        <v>35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18" customHeight="1" x14ac:dyDescent="0.25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9.5" customHeight="1" x14ac:dyDescent="0.25">
      <c r="A4" s="57" t="s">
        <v>346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ht="22.5" customHeight="1" x14ac:dyDescent="0.25">
      <c r="A5" s="48" t="s">
        <v>2</v>
      </c>
      <c r="B5" s="50" t="s">
        <v>16</v>
      </c>
      <c r="C5" s="48" t="s">
        <v>3</v>
      </c>
      <c r="D5" s="48" t="s">
        <v>5</v>
      </c>
      <c r="E5" s="48"/>
      <c r="F5" s="50" t="s">
        <v>6</v>
      </c>
      <c r="G5" s="58" t="s">
        <v>4</v>
      </c>
      <c r="H5" s="48" t="s">
        <v>17</v>
      </c>
      <c r="I5" s="48" t="s">
        <v>7</v>
      </c>
      <c r="J5" s="52" t="s">
        <v>18</v>
      </c>
      <c r="K5" s="48" t="s">
        <v>8</v>
      </c>
    </row>
    <row r="6" spans="1:11" ht="229.5" customHeight="1" x14ac:dyDescent="0.25">
      <c r="A6" s="48"/>
      <c r="B6" s="51"/>
      <c r="C6" s="48"/>
      <c r="D6" s="48" t="s">
        <v>9</v>
      </c>
      <c r="E6" s="48" t="s">
        <v>10</v>
      </c>
      <c r="F6" s="51"/>
      <c r="G6" s="59"/>
      <c r="H6" s="48"/>
      <c r="I6" s="48"/>
      <c r="J6" s="52"/>
      <c r="K6" s="48"/>
    </row>
    <row r="7" spans="1:11" ht="27" customHeight="1" x14ac:dyDescent="0.25">
      <c r="A7" s="48"/>
      <c r="B7" s="49"/>
      <c r="C7" s="48"/>
      <c r="D7" s="48"/>
      <c r="E7" s="48"/>
      <c r="F7" s="49"/>
      <c r="G7" s="60"/>
      <c r="H7" s="48"/>
      <c r="I7" s="48"/>
      <c r="J7" s="52"/>
      <c r="K7" s="48"/>
    </row>
    <row r="8" spans="1:11" ht="15.75" x14ac:dyDescent="0.25">
      <c r="A8" s="26">
        <v>1</v>
      </c>
      <c r="B8" s="26">
        <v>2</v>
      </c>
      <c r="C8" s="26">
        <v>3</v>
      </c>
      <c r="D8" s="26">
        <v>4</v>
      </c>
      <c r="E8" s="26">
        <v>5</v>
      </c>
      <c r="F8" s="26">
        <v>6</v>
      </c>
      <c r="G8" s="26">
        <v>7</v>
      </c>
      <c r="H8" s="26">
        <v>8</v>
      </c>
      <c r="I8" s="26">
        <v>9</v>
      </c>
      <c r="J8" s="26">
        <v>10</v>
      </c>
      <c r="K8" s="26">
        <v>11</v>
      </c>
    </row>
    <row r="9" spans="1:11" x14ac:dyDescent="0.25">
      <c r="A9" s="27" t="s">
        <v>11</v>
      </c>
      <c r="B9" s="28"/>
      <c r="C9" s="27"/>
      <c r="D9" s="27"/>
      <c r="E9" s="27"/>
      <c r="F9" s="27"/>
      <c r="G9" s="37"/>
      <c r="H9" s="27"/>
      <c r="I9" s="39">
        <f>SUM(I10:I89)</f>
        <v>1646852.5</v>
      </c>
      <c r="J9" s="29">
        <f>SUM(J10:J89)</f>
        <v>65.25</v>
      </c>
      <c r="K9" s="39">
        <f>SUM(K10:K89)</f>
        <v>1728059.155</v>
      </c>
    </row>
    <row r="10" spans="1:11" s="31" customFormat="1" ht="31.5" x14ac:dyDescent="0.25">
      <c r="A10" s="1"/>
      <c r="B10" s="44" t="s">
        <v>36</v>
      </c>
      <c r="C10" s="41" t="s">
        <v>37</v>
      </c>
      <c r="D10" s="41">
        <v>42.08</v>
      </c>
      <c r="E10" s="41">
        <v>11.03</v>
      </c>
      <c r="F10" s="41" t="s">
        <v>38</v>
      </c>
      <c r="G10" s="2">
        <f t="shared" ref="G10:G41" si="0">$C$230</f>
        <v>14870</v>
      </c>
      <c r="H10" s="41"/>
      <c r="I10" s="3">
        <f>G10*H10</f>
        <v>0</v>
      </c>
      <c r="J10" s="41">
        <v>1</v>
      </c>
      <c r="K10" s="3">
        <v>73771.710000000006</v>
      </c>
    </row>
    <row r="11" spans="1:11" s="31" customFormat="1" ht="15.75" x14ac:dyDescent="0.25">
      <c r="A11" s="41"/>
      <c r="B11" s="44" t="s">
        <v>39</v>
      </c>
      <c r="C11" s="41" t="s">
        <v>40</v>
      </c>
      <c r="D11" s="41">
        <v>19.07</v>
      </c>
      <c r="E11" s="41">
        <v>7.08</v>
      </c>
      <c r="F11" s="41" t="s">
        <v>41</v>
      </c>
      <c r="G11" s="2">
        <f t="shared" si="0"/>
        <v>14870</v>
      </c>
      <c r="H11" s="41"/>
      <c r="I11" s="3">
        <f t="shared" ref="I11:I39" si="1">G11*H11</f>
        <v>0</v>
      </c>
      <c r="J11" s="41">
        <v>1</v>
      </c>
      <c r="K11" s="3">
        <f>K10*0.9</f>
        <v>66394.539000000004</v>
      </c>
    </row>
    <row r="12" spans="1:11" s="31" customFormat="1" ht="31.5" x14ac:dyDescent="0.25">
      <c r="A12" s="41"/>
      <c r="B12" s="44" t="s">
        <v>39</v>
      </c>
      <c r="C12" s="41" t="s">
        <v>42</v>
      </c>
      <c r="D12" s="41">
        <v>30.7</v>
      </c>
      <c r="E12" s="41">
        <v>3.1</v>
      </c>
      <c r="F12" s="41" t="s">
        <v>38</v>
      </c>
      <c r="G12" s="2">
        <f t="shared" si="0"/>
        <v>14870</v>
      </c>
      <c r="H12" s="41"/>
      <c r="I12" s="3">
        <f t="shared" si="1"/>
        <v>0</v>
      </c>
      <c r="J12" s="41">
        <v>1</v>
      </c>
      <c r="K12" s="3">
        <f>K10*0.9</f>
        <v>66394.539000000004</v>
      </c>
    </row>
    <row r="13" spans="1:11" s="31" customFormat="1" ht="15.75" x14ac:dyDescent="0.25">
      <c r="A13" s="41"/>
      <c r="B13" s="44" t="s">
        <v>39</v>
      </c>
      <c r="C13" s="41" t="s">
        <v>43</v>
      </c>
      <c r="D13" s="41">
        <v>18.059999999999999</v>
      </c>
      <c r="E13" s="41">
        <v>9.01</v>
      </c>
      <c r="F13" s="41" t="s">
        <v>41</v>
      </c>
      <c r="G13" s="2">
        <f t="shared" si="0"/>
        <v>14870</v>
      </c>
      <c r="H13" s="41"/>
      <c r="I13" s="3">
        <f t="shared" si="1"/>
        <v>0</v>
      </c>
      <c r="J13" s="41">
        <v>1</v>
      </c>
      <c r="K13" s="3">
        <f>K10*0.9</f>
        <v>66394.539000000004</v>
      </c>
    </row>
    <row r="14" spans="1:11" s="31" customFormat="1" ht="31.5" x14ac:dyDescent="0.25">
      <c r="A14" s="41"/>
      <c r="B14" s="44" t="s">
        <v>39</v>
      </c>
      <c r="C14" s="41" t="s">
        <v>44</v>
      </c>
      <c r="D14" s="41">
        <v>19.100000000000001</v>
      </c>
      <c r="E14" s="41">
        <v>11.03</v>
      </c>
      <c r="F14" s="41" t="s">
        <v>38</v>
      </c>
      <c r="G14" s="2">
        <f t="shared" si="0"/>
        <v>14870</v>
      </c>
      <c r="H14" s="41"/>
      <c r="I14" s="3">
        <f t="shared" si="1"/>
        <v>0</v>
      </c>
      <c r="J14" s="41">
        <v>1</v>
      </c>
      <c r="K14" s="3">
        <f>K10*0.9</f>
        <v>66394.539000000004</v>
      </c>
    </row>
    <row r="15" spans="1:11" s="31" customFormat="1" ht="15.75" x14ac:dyDescent="0.25">
      <c r="A15" s="41"/>
      <c r="B15" s="44" t="s">
        <v>45</v>
      </c>
      <c r="C15" s="41" t="s">
        <v>46</v>
      </c>
      <c r="D15" s="41">
        <v>12.07</v>
      </c>
      <c r="E15" s="41">
        <v>4.04</v>
      </c>
      <c r="F15" s="41" t="s">
        <v>41</v>
      </c>
      <c r="G15" s="2">
        <f t="shared" si="0"/>
        <v>14870</v>
      </c>
      <c r="H15" s="41">
        <v>2.2000000000000002</v>
      </c>
      <c r="I15" s="3">
        <f t="shared" si="1"/>
        <v>32714.000000000004</v>
      </c>
      <c r="J15" s="41">
        <v>1</v>
      </c>
      <c r="K15" s="3">
        <f t="shared" ref="K15:K39" si="2">I15*J15</f>
        <v>32714.000000000004</v>
      </c>
    </row>
    <row r="16" spans="1:11" s="31" customFormat="1" ht="31.5" x14ac:dyDescent="0.25">
      <c r="A16" s="41"/>
      <c r="B16" s="44" t="s">
        <v>45</v>
      </c>
      <c r="C16" s="41" t="s">
        <v>159</v>
      </c>
      <c r="D16" s="41">
        <v>32</v>
      </c>
      <c r="E16" s="41">
        <v>14.1</v>
      </c>
      <c r="F16" s="41" t="s">
        <v>54</v>
      </c>
      <c r="G16" s="2">
        <f t="shared" si="0"/>
        <v>14870</v>
      </c>
      <c r="H16" s="41">
        <v>2.2000000000000002</v>
      </c>
      <c r="I16" s="3">
        <f t="shared" si="1"/>
        <v>32714.000000000004</v>
      </c>
      <c r="J16" s="41">
        <v>0.5</v>
      </c>
      <c r="K16" s="3">
        <f t="shared" si="2"/>
        <v>16357.000000000002</v>
      </c>
    </row>
    <row r="17" spans="1:11" s="31" customFormat="1" ht="31.5" x14ac:dyDescent="0.25">
      <c r="A17" s="41"/>
      <c r="B17" s="44" t="s">
        <v>47</v>
      </c>
      <c r="C17" s="41" t="s">
        <v>48</v>
      </c>
      <c r="D17" s="41">
        <v>12.2</v>
      </c>
      <c r="E17" s="41">
        <v>4.04</v>
      </c>
      <c r="F17" s="41" t="s">
        <v>38</v>
      </c>
      <c r="G17" s="2">
        <f t="shared" si="0"/>
        <v>14870</v>
      </c>
      <c r="H17" s="41"/>
      <c r="I17" s="3">
        <f t="shared" si="1"/>
        <v>0</v>
      </c>
      <c r="J17" s="41">
        <v>1</v>
      </c>
      <c r="K17" s="3">
        <f>K10*0.9</f>
        <v>66394.539000000004</v>
      </c>
    </row>
    <row r="18" spans="1:11" s="31" customFormat="1" ht="31.5" x14ac:dyDescent="0.25">
      <c r="A18" s="41"/>
      <c r="B18" s="44" t="s">
        <v>49</v>
      </c>
      <c r="C18" s="41" t="s">
        <v>50</v>
      </c>
      <c r="D18" s="41">
        <v>8.11</v>
      </c>
      <c r="E18" s="41">
        <v>8.11</v>
      </c>
      <c r="F18" s="41" t="s">
        <v>38</v>
      </c>
      <c r="G18" s="2">
        <f t="shared" si="0"/>
        <v>14870</v>
      </c>
      <c r="H18" s="41">
        <v>2.5</v>
      </c>
      <c r="I18" s="3">
        <f t="shared" si="1"/>
        <v>37175</v>
      </c>
      <c r="J18" s="41">
        <v>1</v>
      </c>
      <c r="K18" s="3">
        <f t="shared" si="2"/>
        <v>37175</v>
      </c>
    </row>
    <row r="19" spans="1:11" s="31" customFormat="1" ht="31.5" x14ac:dyDescent="0.25">
      <c r="A19" s="41"/>
      <c r="B19" s="44" t="s">
        <v>51</v>
      </c>
      <c r="C19" s="41" t="s">
        <v>52</v>
      </c>
      <c r="D19" s="41">
        <v>16.11</v>
      </c>
      <c r="E19" s="41">
        <v>16.11</v>
      </c>
      <c r="F19" s="41" t="s">
        <v>38</v>
      </c>
      <c r="G19" s="2">
        <f t="shared" si="0"/>
        <v>14870</v>
      </c>
      <c r="H19" s="41">
        <v>2.2000000000000002</v>
      </c>
      <c r="I19" s="3">
        <f t="shared" si="1"/>
        <v>32714.000000000004</v>
      </c>
      <c r="J19" s="41">
        <v>1</v>
      </c>
      <c r="K19" s="3">
        <f t="shared" si="2"/>
        <v>32714.000000000004</v>
      </c>
    </row>
    <row r="20" spans="1:11" s="31" customFormat="1" ht="31.5" x14ac:dyDescent="0.25">
      <c r="A20" s="41"/>
      <c r="B20" s="44" t="s">
        <v>51</v>
      </c>
      <c r="C20" s="41" t="s">
        <v>53</v>
      </c>
      <c r="D20" s="41">
        <v>20.02</v>
      </c>
      <c r="E20" s="41">
        <v>13.01</v>
      </c>
      <c r="F20" s="41" t="s">
        <v>54</v>
      </c>
      <c r="G20" s="2">
        <f t="shared" si="0"/>
        <v>14870</v>
      </c>
      <c r="H20" s="41">
        <v>2.2000000000000002</v>
      </c>
      <c r="I20" s="3">
        <f t="shared" si="1"/>
        <v>32714.000000000004</v>
      </c>
      <c r="J20" s="41">
        <v>1</v>
      </c>
      <c r="K20" s="3">
        <f t="shared" si="2"/>
        <v>32714.000000000004</v>
      </c>
    </row>
    <row r="21" spans="1:11" s="31" customFormat="1" ht="31.5" x14ac:dyDescent="0.25">
      <c r="A21" s="41"/>
      <c r="B21" s="44" t="s">
        <v>51</v>
      </c>
      <c r="C21" s="41" t="s">
        <v>55</v>
      </c>
      <c r="D21" s="41">
        <v>41.08</v>
      </c>
      <c r="E21" s="41">
        <v>31.03</v>
      </c>
      <c r="F21" s="41" t="s">
        <v>56</v>
      </c>
      <c r="G21" s="2">
        <f t="shared" si="0"/>
        <v>14870</v>
      </c>
      <c r="H21" s="41">
        <v>2.2000000000000002</v>
      </c>
      <c r="I21" s="3">
        <f t="shared" si="1"/>
        <v>32714.000000000004</v>
      </c>
      <c r="J21" s="41">
        <v>1</v>
      </c>
      <c r="K21" s="3">
        <f t="shared" si="2"/>
        <v>32714.000000000004</v>
      </c>
    </row>
    <row r="22" spans="1:11" s="31" customFormat="1" ht="31.5" x14ac:dyDescent="0.25">
      <c r="A22" s="41"/>
      <c r="B22" s="44" t="s">
        <v>57</v>
      </c>
      <c r="C22" s="41" t="s">
        <v>58</v>
      </c>
      <c r="D22" s="41">
        <v>41.08</v>
      </c>
      <c r="E22" s="41">
        <v>31.03</v>
      </c>
      <c r="F22" s="41" t="s">
        <v>56</v>
      </c>
      <c r="G22" s="2">
        <f t="shared" si="0"/>
        <v>14870</v>
      </c>
      <c r="H22" s="41">
        <v>1.2</v>
      </c>
      <c r="I22" s="3">
        <f t="shared" si="1"/>
        <v>17844</v>
      </c>
      <c r="J22" s="41">
        <v>0.5</v>
      </c>
      <c r="K22" s="3">
        <f t="shared" si="2"/>
        <v>8922</v>
      </c>
    </row>
    <row r="23" spans="1:11" s="31" customFormat="1" ht="15.75" x14ac:dyDescent="0.25">
      <c r="A23" s="41"/>
      <c r="B23" s="44" t="s">
        <v>59</v>
      </c>
      <c r="C23" s="41" t="s">
        <v>109</v>
      </c>
      <c r="D23" s="41">
        <v>21.09</v>
      </c>
      <c r="E23" s="41">
        <v>0.02</v>
      </c>
      <c r="F23" s="41" t="s">
        <v>60</v>
      </c>
      <c r="G23" s="2">
        <f t="shared" si="0"/>
        <v>14870</v>
      </c>
      <c r="H23" s="41">
        <v>2.2000000000000002</v>
      </c>
      <c r="I23" s="3">
        <f t="shared" si="1"/>
        <v>32714.000000000004</v>
      </c>
      <c r="J23" s="41">
        <v>1</v>
      </c>
      <c r="K23" s="3">
        <f t="shared" si="2"/>
        <v>32714.000000000004</v>
      </c>
    </row>
    <row r="24" spans="1:11" s="31" customFormat="1" ht="15.75" x14ac:dyDescent="0.25">
      <c r="A24" s="41"/>
      <c r="B24" s="44" t="s">
        <v>59</v>
      </c>
      <c r="C24" s="41" t="s">
        <v>61</v>
      </c>
      <c r="D24" s="41">
        <v>16.100000000000001</v>
      </c>
      <c r="E24" s="41">
        <v>11.03</v>
      </c>
      <c r="F24" s="41" t="s">
        <v>60</v>
      </c>
      <c r="G24" s="2">
        <f t="shared" si="0"/>
        <v>14870</v>
      </c>
      <c r="H24" s="41">
        <v>2.2000000000000002</v>
      </c>
      <c r="I24" s="3">
        <f t="shared" si="1"/>
        <v>32714.000000000004</v>
      </c>
      <c r="J24" s="41">
        <v>1</v>
      </c>
      <c r="K24" s="3">
        <f t="shared" si="2"/>
        <v>32714.000000000004</v>
      </c>
    </row>
    <row r="25" spans="1:11" s="31" customFormat="1" ht="47.25" x14ac:dyDescent="0.25">
      <c r="A25" s="41"/>
      <c r="B25" s="44" t="s">
        <v>62</v>
      </c>
      <c r="C25" s="41" t="s">
        <v>63</v>
      </c>
      <c r="D25" s="41">
        <v>38.07</v>
      </c>
      <c r="E25" s="41">
        <v>4.04</v>
      </c>
      <c r="F25" s="41" t="s">
        <v>64</v>
      </c>
      <c r="G25" s="2">
        <f t="shared" si="0"/>
        <v>14870</v>
      </c>
      <c r="H25" s="41">
        <v>2.1</v>
      </c>
      <c r="I25" s="3">
        <f t="shared" si="1"/>
        <v>31227</v>
      </c>
      <c r="J25" s="41">
        <v>0.5</v>
      </c>
      <c r="K25" s="3">
        <f t="shared" si="2"/>
        <v>15613.5</v>
      </c>
    </row>
    <row r="26" spans="1:11" s="31" customFormat="1" ht="47.25" x14ac:dyDescent="0.25">
      <c r="A26" s="41"/>
      <c r="B26" s="44" t="s">
        <v>62</v>
      </c>
      <c r="C26" s="41" t="s">
        <v>65</v>
      </c>
      <c r="D26" s="41">
        <v>30.01</v>
      </c>
      <c r="E26" s="41">
        <v>8.0299999999999994</v>
      </c>
      <c r="F26" s="41" t="s">
        <v>64</v>
      </c>
      <c r="G26" s="2">
        <f t="shared" si="0"/>
        <v>14870</v>
      </c>
      <c r="H26" s="41">
        <v>2.1</v>
      </c>
      <c r="I26" s="3">
        <f t="shared" si="1"/>
        <v>31227</v>
      </c>
      <c r="J26" s="41">
        <v>0.5</v>
      </c>
      <c r="K26" s="3">
        <f t="shared" si="2"/>
        <v>15613.5</v>
      </c>
    </row>
    <row r="27" spans="1:11" s="31" customFormat="1" ht="31.5" x14ac:dyDescent="0.25">
      <c r="A27" s="41"/>
      <c r="B27" s="44" t="s">
        <v>66</v>
      </c>
      <c r="C27" s="41" t="s">
        <v>160</v>
      </c>
      <c r="D27" s="41">
        <v>4.01</v>
      </c>
      <c r="E27" s="41">
        <v>1.1000000000000001</v>
      </c>
      <c r="F27" s="41" t="s">
        <v>161</v>
      </c>
      <c r="G27" s="2">
        <f t="shared" si="0"/>
        <v>14870</v>
      </c>
      <c r="H27" s="41">
        <v>2.2000000000000002</v>
      </c>
      <c r="I27" s="3">
        <f t="shared" si="1"/>
        <v>32714.000000000004</v>
      </c>
      <c r="J27" s="41">
        <v>1</v>
      </c>
      <c r="K27" s="3">
        <f t="shared" si="2"/>
        <v>32714.000000000004</v>
      </c>
    </row>
    <row r="28" spans="1:11" s="31" customFormat="1" ht="47.25" x14ac:dyDescent="0.25">
      <c r="A28" s="41"/>
      <c r="B28" s="44" t="s">
        <v>67</v>
      </c>
      <c r="C28" s="41" t="s">
        <v>68</v>
      </c>
      <c r="D28" s="41">
        <v>38.07</v>
      </c>
      <c r="E28" s="41">
        <v>6.11</v>
      </c>
      <c r="F28" s="41" t="s">
        <v>64</v>
      </c>
      <c r="G28" s="2">
        <f t="shared" si="0"/>
        <v>14870</v>
      </c>
      <c r="H28" s="41">
        <v>1.55</v>
      </c>
      <c r="I28" s="3">
        <f t="shared" si="1"/>
        <v>23048.5</v>
      </c>
      <c r="J28" s="41">
        <v>1</v>
      </c>
      <c r="K28" s="3">
        <f t="shared" si="2"/>
        <v>23048.5</v>
      </c>
    </row>
    <row r="29" spans="1:11" s="31" customFormat="1" ht="31.5" x14ac:dyDescent="0.25">
      <c r="A29" s="41"/>
      <c r="B29" s="44" t="s">
        <v>69</v>
      </c>
      <c r="C29" s="41" t="s">
        <v>70</v>
      </c>
      <c r="D29" s="41">
        <v>6.07</v>
      </c>
      <c r="E29" s="41">
        <v>1.01</v>
      </c>
      <c r="F29" s="41" t="s">
        <v>71</v>
      </c>
      <c r="G29" s="2">
        <f t="shared" si="0"/>
        <v>14870</v>
      </c>
      <c r="H29" s="41">
        <v>1.3</v>
      </c>
      <c r="I29" s="3">
        <f t="shared" si="1"/>
        <v>19331</v>
      </c>
      <c r="J29" s="41">
        <v>1</v>
      </c>
      <c r="K29" s="3">
        <f t="shared" si="2"/>
        <v>19331</v>
      </c>
    </row>
    <row r="30" spans="1:11" s="31" customFormat="1" ht="31.5" x14ac:dyDescent="0.25">
      <c r="A30" s="41"/>
      <c r="B30" s="44" t="s">
        <v>72</v>
      </c>
      <c r="C30" s="41" t="s">
        <v>73</v>
      </c>
      <c r="D30" s="41">
        <v>40.04</v>
      </c>
      <c r="E30" s="41">
        <v>40.04</v>
      </c>
      <c r="F30" s="41" t="s">
        <v>74</v>
      </c>
      <c r="G30" s="2">
        <f t="shared" si="0"/>
        <v>14870</v>
      </c>
      <c r="H30" s="41">
        <v>1.5</v>
      </c>
      <c r="I30" s="3">
        <f t="shared" si="1"/>
        <v>22305</v>
      </c>
      <c r="J30" s="41">
        <v>1</v>
      </c>
      <c r="K30" s="3">
        <f t="shared" si="2"/>
        <v>22305</v>
      </c>
    </row>
    <row r="31" spans="1:11" s="31" customFormat="1" ht="31.5" x14ac:dyDescent="0.25">
      <c r="A31" s="41"/>
      <c r="B31" s="44" t="s">
        <v>75</v>
      </c>
      <c r="C31" s="41" t="s">
        <v>76</v>
      </c>
      <c r="D31" s="41">
        <v>20.07</v>
      </c>
      <c r="E31" s="41">
        <v>20.07</v>
      </c>
      <c r="F31" s="41" t="s">
        <v>77</v>
      </c>
      <c r="G31" s="2">
        <f t="shared" si="0"/>
        <v>14870</v>
      </c>
      <c r="H31" s="41">
        <v>1.95</v>
      </c>
      <c r="I31" s="3">
        <f t="shared" si="1"/>
        <v>28996.5</v>
      </c>
      <c r="J31" s="41">
        <v>1</v>
      </c>
      <c r="K31" s="3">
        <f t="shared" si="2"/>
        <v>28996.5</v>
      </c>
    </row>
    <row r="32" spans="1:11" s="31" customFormat="1" ht="31.5" x14ac:dyDescent="0.25">
      <c r="A32" s="41"/>
      <c r="B32" s="44" t="s">
        <v>78</v>
      </c>
      <c r="C32" s="41" t="s">
        <v>79</v>
      </c>
      <c r="D32" s="41">
        <v>12.02</v>
      </c>
      <c r="E32" s="41">
        <v>6.02</v>
      </c>
      <c r="F32" s="41" t="s">
        <v>80</v>
      </c>
      <c r="G32" s="2">
        <f t="shared" si="0"/>
        <v>14870</v>
      </c>
      <c r="H32" s="41">
        <v>1.7</v>
      </c>
      <c r="I32" s="3">
        <f t="shared" si="1"/>
        <v>25279</v>
      </c>
      <c r="J32" s="41">
        <v>0.5</v>
      </c>
      <c r="K32" s="3">
        <f t="shared" si="2"/>
        <v>12639.5</v>
      </c>
    </row>
    <row r="33" spans="1:11" s="31" customFormat="1" ht="15.75" x14ac:dyDescent="0.25">
      <c r="A33" s="41"/>
      <c r="B33" s="44" t="s">
        <v>170</v>
      </c>
      <c r="C33" s="41" t="s">
        <v>171</v>
      </c>
      <c r="D33" s="41">
        <v>13.3</v>
      </c>
      <c r="E33" s="41">
        <v>1.1000000000000001</v>
      </c>
      <c r="F33" s="41" t="s">
        <v>172</v>
      </c>
      <c r="G33" s="2">
        <f t="shared" si="0"/>
        <v>14870</v>
      </c>
      <c r="H33" s="41">
        <v>1.75</v>
      </c>
      <c r="I33" s="43">
        <f t="shared" si="1"/>
        <v>26022.5</v>
      </c>
      <c r="J33" s="41">
        <v>1</v>
      </c>
      <c r="K33" s="43">
        <f t="shared" si="2"/>
        <v>26022.5</v>
      </c>
    </row>
    <row r="34" spans="1:11" s="31" customFormat="1" ht="31.5" x14ac:dyDescent="0.25">
      <c r="A34" s="41"/>
      <c r="B34" s="44" t="s">
        <v>75</v>
      </c>
      <c r="C34" s="41" t="s">
        <v>81</v>
      </c>
      <c r="D34" s="41">
        <v>20.07</v>
      </c>
      <c r="E34" s="41">
        <v>20.07</v>
      </c>
      <c r="F34" s="41" t="s">
        <v>77</v>
      </c>
      <c r="G34" s="2">
        <f t="shared" si="0"/>
        <v>14870</v>
      </c>
      <c r="H34" s="41">
        <v>1.95</v>
      </c>
      <c r="I34" s="3">
        <f t="shared" si="1"/>
        <v>28996.5</v>
      </c>
      <c r="J34" s="41">
        <v>0.5</v>
      </c>
      <c r="K34" s="3">
        <f t="shared" si="2"/>
        <v>14498.25</v>
      </c>
    </row>
    <row r="35" spans="1:11" s="31" customFormat="1" ht="15.75" x14ac:dyDescent="0.25">
      <c r="A35" s="41"/>
      <c r="B35" s="44" t="s">
        <v>82</v>
      </c>
      <c r="C35" s="41" t="s">
        <v>83</v>
      </c>
      <c r="D35" s="41">
        <v>24.09</v>
      </c>
      <c r="E35" s="41">
        <v>8.0299999999999994</v>
      </c>
      <c r="F35" s="41" t="s">
        <v>41</v>
      </c>
      <c r="G35" s="2">
        <f t="shared" si="0"/>
        <v>14870</v>
      </c>
      <c r="H35" s="41">
        <v>1.9</v>
      </c>
      <c r="I35" s="3">
        <f t="shared" si="1"/>
        <v>28253</v>
      </c>
      <c r="J35" s="41">
        <v>1</v>
      </c>
      <c r="K35" s="3">
        <f t="shared" si="2"/>
        <v>28253</v>
      </c>
    </row>
    <row r="36" spans="1:11" s="31" customFormat="1" ht="15.75" x14ac:dyDescent="0.25">
      <c r="A36" s="41"/>
      <c r="B36" s="44" t="s">
        <v>82</v>
      </c>
      <c r="C36" s="41" t="s">
        <v>84</v>
      </c>
      <c r="D36" s="41">
        <v>24.09</v>
      </c>
      <c r="E36" s="41">
        <v>8.0299999999999994</v>
      </c>
      <c r="F36" s="41" t="s">
        <v>41</v>
      </c>
      <c r="G36" s="2">
        <f t="shared" si="0"/>
        <v>14870</v>
      </c>
      <c r="H36" s="41">
        <v>1.9</v>
      </c>
      <c r="I36" s="3">
        <f t="shared" si="1"/>
        <v>28253</v>
      </c>
      <c r="J36" s="41">
        <v>0.5</v>
      </c>
      <c r="K36" s="3">
        <f t="shared" si="2"/>
        <v>14126.5</v>
      </c>
    </row>
    <row r="37" spans="1:11" s="31" customFormat="1" ht="47.25" x14ac:dyDescent="0.25">
      <c r="A37" s="41"/>
      <c r="B37" s="44" t="s">
        <v>82</v>
      </c>
      <c r="C37" s="41" t="s">
        <v>85</v>
      </c>
      <c r="D37" s="41">
        <v>47.05</v>
      </c>
      <c r="E37" s="41">
        <v>10.050000000000001</v>
      </c>
      <c r="F37" s="41" t="s">
        <v>86</v>
      </c>
      <c r="G37" s="2">
        <f t="shared" si="0"/>
        <v>14870</v>
      </c>
      <c r="H37" s="41">
        <v>1.9</v>
      </c>
      <c r="I37" s="3">
        <f t="shared" si="1"/>
        <v>28253</v>
      </c>
      <c r="J37" s="41">
        <v>0.5</v>
      </c>
      <c r="K37" s="3">
        <f t="shared" si="2"/>
        <v>14126.5</v>
      </c>
    </row>
    <row r="38" spans="1:11" s="31" customFormat="1" ht="47.25" x14ac:dyDescent="0.25">
      <c r="A38" s="41"/>
      <c r="B38" s="44" t="s">
        <v>82</v>
      </c>
      <c r="C38" s="41" t="s">
        <v>87</v>
      </c>
      <c r="D38" s="41">
        <v>47.05</v>
      </c>
      <c r="E38" s="41">
        <v>10.050000000000001</v>
      </c>
      <c r="F38" s="41" t="s">
        <v>86</v>
      </c>
      <c r="G38" s="2">
        <f t="shared" si="0"/>
        <v>14870</v>
      </c>
      <c r="H38" s="41">
        <v>1.9</v>
      </c>
      <c r="I38" s="3">
        <f t="shared" si="1"/>
        <v>28253</v>
      </c>
      <c r="J38" s="41">
        <v>0.25</v>
      </c>
      <c r="K38" s="3">
        <f t="shared" si="2"/>
        <v>7063.25</v>
      </c>
    </row>
    <row r="39" spans="1:11" s="31" customFormat="1" ht="15.75" x14ac:dyDescent="0.25">
      <c r="A39" s="41"/>
      <c r="B39" s="44" t="s">
        <v>88</v>
      </c>
      <c r="C39" s="41" t="s">
        <v>89</v>
      </c>
      <c r="D39" s="41">
        <v>38.08</v>
      </c>
      <c r="E39" s="41">
        <v>36.08</v>
      </c>
      <c r="F39" s="41" t="s">
        <v>90</v>
      </c>
      <c r="G39" s="2">
        <f t="shared" si="0"/>
        <v>14870</v>
      </c>
      <c r="H39" s="41">
        <v>1.8</v>
      </c>
      <c r="I39" s="3">
        <f t="shared" si="1"/>
        <v>26766</v>
      </c>
      <c r="J39" s="41">
        <v>1</v>
      </c>
      <c r="K39" s="3">
        <f t="shared" si="2"/>
        <v>26766</v>
      </c>
    </row>
    <row r="40" spans="1:11" s="31" customFormat="1" ht="31.5" x14ac:dyDescent="0.25">
      <c r="A40" s="41"/>
      <c r="B40" s="44" t="s">
        <v>88</v>
      </c>
      <c r="C40" s="41" t="s">
        <v>91</v>
      </c>
      <c r="D40" s="41">
        <v>38.090000000000003</v>
      </c>
      <c r="E40" s="41">
        <v>33.090000000000003</v>
      </c>
      <c r="F40" s="41" t="s">
        <v>92</v>
      </c>
      <c r="G40" s="2">
        <f t="shared" si="0"/>
        <v>14870</v>
      </c>
      <c r="H40" s="41">
        <v>1.8</v>
      </c>
      <c r="I40" s="3">
        <f t="shared" ref="I40:I89" si="3">G40*H40</f>
        <v>26766</v>
      </c>
      <c r="J40" s="41">
        <v>1</v>
      </c>
      <c r="K40" s="3">
        <f t="shared" ref="K40:K89" si="4">I40*J40</f>
        <v>26766</v>
      </c>
    </row>
    <row r="41" spans="1:11" s="31" customFormat="1" ht="31.5" x14ac:dyDescent="0.25">
      <c r="A41" s="41"/>
      <c r="B41" s="44" t="s">
        <v>88</v>
      </c>
      <c r="C41" s="41" t="s">
        <v>93</v>
      </c>
      <c r="D41" s="41">
        <v>28.1</v>
      </c>
      <c r="E41" s="41">
        <v>28.1</v>
      </c>
      <c r="F41" s="41" t="s">
        <v>92</v>
      </c>
      <c r="G41" s="2">
        <f t="shared" si="0"/>
        <v>14870</v>
      </c>
      <c r="H41" s="41">
        <v>1.8</v>
      </c>
      <c r="I41" s="3">
        <f t="shared" si="3"/>
        <v>26766</v>
      </c>
      <c r="J41" s="41">
        <v>1</v>
      </c>
      <c r="K41" s="3">
        <f t="shared" si="4"/>
        <v>26766</v>
      </c>
    </row>
    <row r="42" spans="1:11" s="31" customFormat="1" ht="15.75" x14ac:dyDescent="0.25">
      <c r="A42" s="41"/>
      <c r="B42" s="44" t="s">
        <v>88</v>
      </c>
      <c r="C42" s="41" t="s">
        <v>94</v>
      </c>
      <c r="D42" s="41">
        <v>18.07</v>
      </c>
      <c r="E42" s="41">
        <v>6.08</v>
      </c>
      <c r="F42" s="41" t="s">
        <v>41</v>
      </c>
      <c r="G42" s="2">
        <f t="shared" ref="G42:G73" si="5">$C$230</f>
        <v>14870</v>
      </c>
      <c r="H42" s="41">
        <v>1.8</v>
      </c>
      <c r="I42" s="3">
        <f t="shared" si="3"/>
        <v>26766</v>
      </c>
      <c r="J42" s="41">
        <v>0.5</v>
      </c>
      <c r="K42" s="3">
        <f t="shared" si="4"/>
        <v>13383</v>
      </c>
    </row>
    <row r="43" spans="1:11" s="31" customFormat="1" ht="15.75" x14ac:dyDescent="0.25">
      <c r="A43" s="41"/>
      <c r="B43" s="44" t="s">
        <v>95</v>
      </c>
      <c r="C43" s="41" t="s">
        <v>96</v>
      </c>
      <c r="D43" s="41">
        <v>17.059999999999999</v>
      </c>
      <c r="E43" s="41">
        <v>8.01</v>
      </c>
      <c r="F43" s="41" t="s">
        <v>41</v>
      </c>
      <c r="G43" s="2">
        <f t="shared" si="5"/>
        <v>14870</v>
      </c>
      <c r="H43" s="41">
        <v>1.75</v>
      </c>
      <c r="I43" s="3">
        <f t="shared" si="3"/>
        <v>26022.5</v>
      </c>
      <c r="J43" s="41">
        <v>0.5</v>
      </c>
      <c r="K43" s="3">
        <f t="shared" si="4"/>
        <v>13011.25</v>
      </c>
    </row>
    <row r="44" spans="1:11" s="31" customFormat="1" ht="15.75" x14ac:dyDescent="0.25">
      <c r="A44" s="41"/>
      <c r="B44" s="44" t="s">
        <v>95</v>
      </c>
      <c r="C44" s="41" t="s">
        <v>97</v>
      </c>
      <c r="D44" s="41">
        <v>38.08</v>
      </c>
      <c r="E44" s="41">
        <v>36.08</v>
      </c>
      <c r="F44" s="41" t="s">
        <v>90</v>
      </c>
      <c r="G44" s="2">
        <f t="shared" si="5"/>
        <v>14870</v>
      </c>
      <c r="H44" s="41">
        <v>1.75</v>
      </c>
      <c r="I44" s="3">
        <f t="shared" si="3"/>
        <v>26022.5</v>
      </c>
      <c r="J44" s="41">
        <v>0.5</v>
      </c>
      <c r="K44" s="3">
        <f t="shared" si="4"/>
        <v>13011.25</v>
      </c>
    </row>
    <row r="45" spans="1:11" s="31" customFormat="1" ht="31.5" x14ac:dyDescent="0.25">
      <c r="A45" s="41"/>
      <c r="B45" s="44" t="s">
        <v>98</v>
      </c>
      <c r="C45" s="41" t="s">
        <v>99</v>
      </c>
      <c r="D45" s="41">
        <v>18.079999999999998</v>
      </c>
      <c r="E45" s="41">
        <v>17.02</v>
      </c>
      <c r="F45" s="41" t="s">
        <v>56</v>
      </c>
      <c r="G45" s="2">
        <f t="shared" si="5"/>
        <v>14870</v>
      </c>
      <c r="H45" s="41">
        <v>1.55</v>
      </c>
      <c r="I45" s="3">
        <f t="shared" si="3"/>
        <v>23048.5</v>
      </c>
      <c r="J45" s="41">
        <v>1</v>
      </c>
      <c r="K45" s="3">
        <f t="shared" si="4"/>
        <v>23048.5</v>
      </c>
    </row>
    <row r="46" spans="1:11" s="31" customFormat="1" ht="31.5" x14ac:dyDescent="0.25">
      <c r="A46" s="41"/>
      <c r="B46" s="44" t="s">
        <v>98</v>
      </c>
      <c r="C46" s="41" t="s">
        <v>100</v>
      </c>
      <c r="D46" s="41">
        <v>18.079999999999998</v>
      </c>
      <c r="E46" s="41">
        <v>17.02</v>
      </c>
      <c r="F46" s="41" t="s">
        <v>56</v>
      </c>
      <c r="G46" s="2">
        <f t="shared" si="5"/>
        <v>14870</v>
      </c>
      <c r="H46" s="41">
        <v>1.55</v>
      </c>
      <c r="I46" s="3">
        <f t="shared" si="3"/>
        <v>23048.5</v>
      </c>
      <c r="J46" s="41">
        <v>0.5</v>
      </c>
      <c r="K46" s="3">
        <f t="shared" si="4"/>
        <v>11524.25</v>
      </c>
    </row>
    <row r="47" spans="1:11" s="31" customFormat="1" ht="15.75" x14ac:dyDescent="0.25">
      <c r="A47" s="41"/>
      <c r="B47" s="44" t="s">
        <v>98</v>
      </c>
      <c r="C47" s="41" t="s">
        <v>101</v>
      </c>
      <c r="D47" s="41">
        <v>36.049999999999997</v>
      </c>
      <c r="E47" s="41">
        <v>36.049999999999997</v>
      </c>
      <c r="F47" s="41" t="s">
        <v>41</v>
      </c>
      <c r="G47" s="2">
        <f t="shared" si="5"/>
        <v>14870</v>
      </c>
      <c r="H47" s="41">
        <v>1.55</v>
      </c>
      <c r="I47" s="3">
        <f t="shared" si="3"/>
        <v>23048.5</v>
      </c>
      <c r="J47" s="41">
        <v>0.5</v>
      </c>
      <c r="K47" s="3">
        <f t="shared" si="4"/>
        <v>11524.25</v>
      </c>
    </row>
    <row r="48" spans="1:11" s="31" customFormat="1" ht="31.5" x14ac:dyDescent="0.25">
      <c r="A48" s="41"/>
      <c r="B48" s="44" t="s">
        <v>102</v>
      </c>
      <c r="C48" s="41" t="s">
        <v>163</v>
      </c>
      <c r="D48" s="41">
        <v>32.5</v>
      </c>
      <c r="E48" s="41">
        <v>0.9</v>
      </c>
      <c r="F48" s="41" t="s">
        <v>103</v>
      </c>
      <c r="G48" s="2">
        <f t="shared" si="5"/>
        <v>14870</v>
      </c>
      <c r="H48" s="41">
        <v>1.05</v>
      </c>
      <c r="I48" s="3">
        <f t="shared" si="3"/>
        <v>15613.5</v>
      </c>
      <c r="J48" s="41">
        <v>1</v>
      </c>
      <c r="K48" s="3">
        <f t="shared" si="4"/>
        <v>15613.5</v>
      </c>
    </row>
    <row r="49" spans="1:11" s="31" customFormat="1" ht="15.75" x14ac:dyDescent="0.25">
      <c r="A49" s="41"/>
      <c r="B49" s="44" t="s">
        <v>104</v>
      </c>
      <c r="C49" s="41" t="s">
        <v>162</v>
      </c>
      <c r="D49" s="41">
        <v>42.3</v>
      </c>
      <c r="E49" s="41">
        <v>0.8</v>
      </c>
      <c r="F49" s="41" t="s">
        <v>41</v>
      </c>
      <c r="G49" s="2">
        <f t="shared" si="5"/>
        <v>14870</v>
      </c>
      <c r="H49" s="41">
        <v>2.2000000000000002</v>
      </c>
      <c r="I49" s="3">
        <f t="shared" si="3"/>
        <v>32714.000000000004</v>
      </c>
      <c r="J49" s="41">
        <v>1</v>
      </c>
      <c r="K49" s="3">
        <f t="shared" si="4"/>
        <v>32714.000000000004</v>
      </c>
    </row>
    <row r="50" spans="1:11" s="31" customFormat="1" ht="31.5" x14ac:dyDescent="0.25">
      <c r="A50" s="41"/>
      <c r="B50" s="44" t="s">
        <v>105</v>
      </c>
      <c r="C50" s="41" t="s">
        <v>106</v>
      </c>
      <c r="D50" s="41">
        <v>24.07</v>
      </c>
      <c r="E50" s="41">
        <v>0.04</v>
      </c>
      <c r="F50" s="41" t="s">
        <v>107</v>
      </c>
      <c r="G50" s="2">
        <f t="shared" si="5"/>
        <v>14870</v>
      </c>
      <c r="H50" s="41">
        <v>1.95</v>
      </c>
      <c r="I50" s="3">
        <f t="shared" si="3"/>
        <v>28996.5</v>
      </c>
      <c r="J50" s="41">
        <v>1</v>
      </c>
      <c r="K50" s="3">
        <f t="shared" si="4"/>
        <v>28996.5</v>
      </c>
    </row>
    <row r="51" spans="1:11" s="31" customFormat="1" ht="15.75" x14ac:dyDescent="0.25">
      <c r="A51" s="41"/>
      <c r="B51" s="44" t="s">
        <v>108</v>
      </c>
      <c r="C51" s="41" t="s">
        <v>165</v>
      </c>
      <c r="D51" s="41">
        <v>25.04</v>
      </c>
      <c r="E51" s="41">
        <v>20.010000000000002</v>
      </c>
      <c r="F51" s="41" t="s">
        <v>41</v>
      </c>
      <c r="G51" s="2">
        <f t="shared" si="5"/>
        <v>14870</v>
      </c>
      <c r="H51" s="41">
        <v>1.4</v>
      </c>
      <c r="I51" s="43">
        <f t="shared" si="3"/>
        <v>20818</v>
      </c>
      <c r="J51" s="41">
        <v>0.5</v>
      </c>
      <c r="K51" s="43">
        <f t="shared" si="4"/>
        <v>10409</v>
      </c>
    </row>
    <row r="52" spans="1:11" s="31" customFormat="1" ht="15.75" x14ac:dyDescent="0.25">
      <c r="A52" s="41"/>
      <c r="B52" s="44" t="s">
        <v>108</v>
      </c>
      <c r="C52" s="41" t="s">
        <v>164</v>
      </c>
      <c r="D52" s="41">
        <v>21.09</v>
      </c>
      <c r="E52" s="41">
        <v>0.02</v>
      </c>
      <c r="F52" s="41" t="s">
        <v>60</v>
      </c>
      <c r="G52" s="2">
        <f t="shared" si="5"/>
        <v>14870</v>
      </c>
      <c r="H52" s="41">
        <v>1.4</v>
      </c>
      <c r="I52" s="3">
        <f t="shared" si="3"/>
        <v>20818</v>
      </c>
      <c r="J52" s="41">
        <v>0.5</v>
      </c>
      <c r="K52" s="3">
        <f t="shared" si="4"/>
        <v>10409</v>
      </c>
    </row>
    <row r="53" spans="1:11" s="31" customFormat="1" ht="30" x14ac:dyDescent="0.25">
      <c r="A53" s="41"/>
      <c r="B53" s="44" t="s">
        <v>110</v>
      </c>
      <c r="C53" s="41" t="s">
        <v>111</v>
      </c>
      <c r="D53" s="41">
        <v>25.04</v>
      </c>
      <c r="E53" s="41">
        <v>20.010000000000002</v>
      </c>
      <c r="F53" s="41" t="s">
        <v>41</v>
      </c>
      <c r="G53" s="2">
        <f t="shared" si="5"/>
        <v>14870</v>
      </c>
      <c r="H53" s="41">
        <v>2.2999999999999998</v>
      </c>
      <c r="I53" s="3">
        <f t="shared" si="3"/>
        <v>34201</v>
      </c>
      <c r="J53" s="41">
        <v>1</v>
      </c>
      <c r="K53" s="3">
        <f t="shared" si="4"/>
        <v>34201</v>
      </c>
    </row>
    <row r="54" spans="1:11" s="31" customFormat="1" ht="15.75" x14ac:dyDescent="0.25">
      <c r="A54" s="41"/>
      <c r="B54" s="44" t="s">
        <v>112</v>
      </c>
      <c r="C54" s="41" t="s">
        <v>113</v>
      </c>
      <c r="D54" s="41">
        <v>36.049999999999997</v>
      </c>
      <c r="E54" s="41">
        <v>4.04</v>
      </c>
      <c r="F54" s="41" t="s">
        <v>41</v>
      </c>
      <c r="G54" s="2">
        <f t="shared" si="5"/>
        <v>14870</v>
      </c>
      <c r="H54" s="41">
        <v>2.2000000000000002</v>
      </c>
      <c r="I54" s="3">
        <f t="shared" si="3"/>
        <v>32714.000000000004</v>
      </c>
      <c r="J54" s="41">
        <v>1</v>
      </c>
      <c r="K54" s="3">
        <f t="shared" si="4"/>
        <v>32714.000000000004</v>
      </c>
    </row>
    <row r="55" spans="1:11" s="31" customFormat="1" ht="47.25" x14ac:dyDescent="0.25">
      <c r="A55" s="41"/>
      <c r="B55" s="44" t="s">
        <v>114</v>
      </c>
      <c r="C55" s="41" t="s">
        <v>115</v>
      </c>
      <c r="D55" s="41">
        <v>6.06</v>
      </c>
      <c r="E55" s="41">
        <v>6.06</v>
      </c>
      <c r="F55" s="41" t="s">
        <v>64</v>
      </c>
      <c r="G55" s="2">
        <f t="shared" si="5"/>
        <v>14870</v>
      </c>
      <c r="H55" s="41">
        <v>1.2</v>
      </c>
      <c r="I55" s="3">
        <f t="shared" si="3"/>
        <v>17844</v>
      </c>
      <c r="J55" s="41">
        <v>1</v>
      </c>
      <c r="K55" s="3">
        <f t="shared" si="4"/>
        <v>17844</v>
      </c>
    </row>
    <row r="56" spans="1:11" s="31" customFormat="1" ht="47.25" x14ac:dyDescent="0.25">
      <c r="A56" s="41"/>
      <c r="B56" s="44" t="s">
        <v>114</v>
      </c>
      <c r="C56" s="41" t="s">
        <v>116</v>
      </c>
      <c r="D56" s="41">
        <v>6.06</v>
      </c>
      <c r="E56" s="41">
        <v>6.06</v>
      </c>
      <c r="F56" s="41" t="s">
        <v>64</v>
      </c>
      <c r="G56" s="2">
        <f t="shared" si="5"/>
        <v>14870</v>
      </c>
      <c r="H56" s="41">
        <v>1.2</v>
      </c>
      <c r="I56" s="3">
        <f t="shared" si="3"/>
        <v>17844</v>
      </c>
      <c r="J56" s="41">
        <v>0.5</v>
      </c>
      <c r="K56" s="3">
        <f t="shared" si="4"/>
        <v>8922</v>
      </c>
    </row>
    <row r="57" spans="1:11" s="31" customFormat="1" ht="31.5" x14ac:dyDescent="0.25">
      <c r="A57" s="41"/>
      <c r="B57" s="44" t="s">
        <v>114</v>
      </c>
      <c r="C57" s="41" t="s">
        <v>117</v>
      </c>
      <c r="D57" s="41">
        <v>31.1</v>
      </c>
      <c r="E57" s="41">
        <v>5</v>
      </c>
      <c r="F57" s="41" t="s">
        <v>118</v>
      </c>
      <c r="G57" s="2">
        <f t="shared" si="5"/>
        <v>14870</v>
      </c>
      <c r="H57" s="41">
        <v>1.2</v>
      </c>
      <c r="I57" s="3">
        <f t="shared" si="3"/>
        <v>17844</v>
      </c>
      <c r="J57" s="41">
        <v>0.5</v>
      </c>
      <c r="K57" s="3">
        <f t="shared" si="4"/>
        <v>8922</v>
      </c>
    </row>
    <row r="58" spans="1:11" s="31" customFormat="1" ht="31.5" x14ac:dyDescent="0.25">
      <c r="A58" s="41"/>
      <c r="B58" s="44" t="s">
        <v>119</v>
      </c>
      <c r="C58" s="41" t="s">
        <v>120</v>
      </c>
      <c r="D58" s="41">
        <v>34.03</v>
      </c>
      <c r="E58" s="41">
        <v>34.03</v>
      </c>
      <c r="F58" s="41" t="s">
        <v>121</v>
      </c>
      <c r="G58" s="2">
        <f t="shared" si="5"/>
        <v>14870</v>
      </c>
      <c r="H58" s="41">
        <v>1.2</v>
      </c>
      <c r="I58" s="3">
        <f t="shared" si="3"/>
        <v>17844</v>
      </c>
      <c r="J58" s="41">
        <v>1</v>
      </c>
      <c r="K58" s="3">
        <f t="shared" si="4"/>
        <v>17844</v>
      </c>
    </row>
    <row r="59" spans="1:11" s="31" customFormat="1" ht="47.25" x14ac:dyDescent="0.25">
      <c r="A59" s="41"/>
      <c r="B59" s="44" t="s">
        <v>119</v>
      </c>
      <c r="C59" s="41" t="s">
        <v>122</v>
      </c>
      <c r="D59" s="41">
        <v>29.11</v>
      </c>
      <c r="E59" s="41">
        <v>3.01</v>
      </c>
      <c r="F59" s="41" t="s">
        <v>86</v>
      </c>
      <c r="G59" s="2">
        <f t="shared" si="5"/>
        <v>14870</v>
      </c>
      <c r="H59" s="41">
        <v>1.2</v>
      </c>
      <c r="I59" s="3">
        <f t="shared" ref="I59:I81" si="6">G59*H59</f>
        <v>17844</v>
      </c>
      <c r="J59" s="41">
        <v>0.5</v>
      </c>
      <c r="K59" s="3">
        <f t="shared" ref="K59:K81" si="7">I59*J59</f>
        <v>8922</v>
      </c>
    </row>
    <row r="60" spans="1:11" s="31" customFormat="1" ht="47.25" x14ac:dyDescent="0.25">
      <c r="A60" s="41"/>
      <c r="B60" s="44" t="s">
        <v>119</v>
      </c>
      <c r="C60" s="41" t="s">
        <v>166</v>
      </c>
      <c r="D60" s="41">
        <v>37.03</v>
      </c>
      <c r="E60" s="41">
        <v>5.0199999999999996</v>
      </c>
      <c r="F60" s="41" t="s">
        <v>64</v>
      </c>
      <c r="G60" s="2">
        <f t="shared" si="5"/>
        <v>14870</v>
      </c>
      <c r="H60" s="41">
        <v>1.2</v>
      </c>
      <c r="I60" s="3">
        <f t="shared" si="6"/>
        <v>17844</v>
      </c>
      <c r="J60" s="41">
        <v>0.5</v>
      </c>
      <c r="K60" s="3">
        <f t="shared" si="7"/>
        <v>8922</v>
      </c>
    </row>
    <row r="61" spans="1:11" s="31" customFormat="1" ht="31.5" x14ac:dyDescent="0.25">
      <c r="A61" s="41"/>
      <c r="B61" s="44" t="s">
        <v>123</v>
      </c>
      <c r="C61" s="41" t="s">
        <v>124</v>
      </c>
      <c r="D61" s="41">
        <v>31.1</v>
      </c>
      <c r="E61" s="41">
        <v>0.08</v>
      </c>
      <c r="F61" s="41" t="s">
        <v>118</v>
      </c>
      <c r="G61" s="2">
        <f t="shared" si="5"/>
        <v>14870</v>
      </c>
      <c r="H61" s="41">
        <v>1.2</v>
      </c>
      <c r="I61" s="3">
        <f t="shared" si="6"/>
        <v>17844</v>
      </c>
      <c r="J61" s="41">
        <v>1</v>
      </c>
      <c r="K61" s="3">
        <f t="shared" si="7"/>
        <v>17844</v>
      </c>
    </row>
    <row r="62" spans="1:11" s="31" customFormat="1" ht="30" x14ac:dyDescent="0.25">
      <c r="A62" s="41"/>
      <c r="B62" s="44" t="s">
        <v>123</v>
      </c>
      <c r="C62" s="41" t="s">
        <v>125</v>
      </c>
      <c r="D62" s="41">
        <v>15.02</v>
      </c>
      <c r="E62" s="41">
        <v>5.0599999999999996</v>
      </c>
      <c r="F62" s="41" t="s">
        <v>90</v>
      </c>
      <c r="G62" s="2">
        <f t="shared" si="5"/>
        <v>14870</v>
      </c>
      <c r="H62" s="41">
        <v>1.2</v>
      </c>
      <c r="I62" s="3">
        <f t="shared" si="6"/>
        <v>17844</v>
      </c>
      <c r="J62" s="41">
        <v>0.5</v>
      </c>
      <c r="K62" s="3">
        <f t="shared" si="7"/>
        <v>8922</v>
      </c>
    </row>
    <row r="63" spans="1:11" s="31" customFormat="1" ht="31.5" x14ac:dyDescent="0.25">
      <c r="A63" s="41"/>
      <c r="B63" s="44" t="s">
        <v>123</v>
      </c>
      <c r="C63" s="41" t="s">
        <v>126</v>
      </c>
      <c r="D63" s="41">
        <v>34.03</v>
      </c>
      <c r="E63" s="41">
        <v>34.03</v>
      </c>
      <c r="F63" s="41" t="s">
        <v>121</v>
      </c>
      <c r="G63" s="2">
        <f t="shared" si="5"/>
        <v>14870</v>
      </c>
      <c r="H63" s="41">
        <v>1.2</v>
      </c>
      <c r="I63" s="3">
        <f t="shared" si="6"/>
        <v>17844</v>
      </c>
      <c r="J63" s="41">
        <v>0.5</v>
      </c>
      <c r="K63" s="3">
        <f t="shared" si="7"/>
        <v>8922</v>
      </c>
    </row>
    <row r="64" spans="1:11" s="31" customFormat="1" ht="31.5" x14ac:dyDescent="0.25">
      <c r="A64" s="41"/>
      <c r="B64" s="44" t="s">
        <v>127</v>
      </c>
      <c r="C64" s="41" t="s">
        <v>128</v>
      </c>
      <c r="D64" s="41">
        <v>33.03</v>
      </c>
      <c r="E64" s="41">
        <v>1</v>
      </c>
      <c r="F64" s="41" t="s">
        <v>129</v>
      </c>
      <c r="G64" s="2">
        <f t="shared" si="5"/>
        <v>14870</v>
      </c>
      <c r="H64" s="41">
        <v>1.05</v>
      </c>
      <c r="I64" s="3">
        <f t="shared" si="6"/>
        <v>15613.5</v>
      </c>
      <c r="J64" s="41">
        <v>1</v>
      </c>
      <c r="K64" s="3">
        <f t="shared" si="7"/>
        <v>15613.5</v>
      </c>
    </row>
    <row r="65" spans="1:11" s="31" customFormat="1" ht="31.5" x14ac:dyDescent="0.25">
      <c r="A65" s="41"/>
      <c r="B65" s="44" t="s">
        <v>127</v>
      </c>
      <c r="C65" s="41" t="s">
        <v>130</v>
      </c>
      <c r="D65" s="41">
        <v>33.03</v>
      </c>
      <c r="E65" s="41">
        <v>1</v>
      </c>
      <c r="F65" s="41" t="s">
        <v>129</v>
      </c>
      <c r="G65" s="2">
        <f t="shared" si="5"/>
        <v>14870</v>
      </c>
      <c r="H65" s="41">
        <v>1.05</v>
      </c>
      <c r="I65" s="3">
        <f t="shared" si="6"/>
        <v>15613.5</v>
      </c>
      <c r="J65" s="41">
        <v>0.5</v>
      </c>
      <c r="K65" s="3">
        <f t="shared" si="7"/>
        <v>7806.75</v>
      </c>
    </row>
    <row r="66" spans="1:11" s="31" customFormat="1" ht="15.75" x14ac:dyDescent="0.25">
      <c r="A66" s="41"/>
      <c r="B66" s="44" t="s">
        <v>131</v>
      </c>
      <c r="C66" s="41" t="s">
        <v>132</v>
      </c>
      <c r="D66" s="41">
        <v>12.08</v>
      </c>
      <c r="E66" s="41">
        <v>7.0000000000000007E-2</v>
      </c>
      <c r="F66" s="41" t="s">
        <v>90</v>
      </c>
      <c r="G66" s="2">
        <f t="shared" si="5"/>
        <v>14870</v>
      </c>
      <c r="H66" s="41">
        <v>1.05</v>
      </c>
      <c r="I66" s="3">
        <f t="shared" si="6"/>
        <v>15613.5</v>
      </c>
      <c r="J66" s="41">
        <v>1</v>
      </c>
      <c r="K66" s="3">
        <f t="shared" si="7"/>
        <v>15613.5</v>
      </c>
    </row>
    <row r="67" spans="1:11" s="31" customFormat="1" ht="47.25" x14ac:dyDescent="0.25">
      <c r="A67" s="41"/>
      <c r="B67" s="44" t="s">
        <v>131</v>
      </c>
      <c r="C67" s="41" t="s">
        <v>85</v>
      </c>
      <c r="D67" s="41">
        <v>47.05</v>
      </c>
      <c r="E67" s="41">
        <v>10.050000000000001</v>
      </c>
      <c r="F67" s="41" t="s">
        <v>86</v>
      </c>
      <c r="G67" s="2">
        <f t="shared" si="5"/>
        <v>14870</v>
      </c>
      <c r="H67" s="41">
        <v>1.05</v>
      </c>
      <c r="I67" s="3">
        <f t="shared" si="6"/>
        <v>15613.5</v>
      </c>
      <c r="J67" s="41">
        <v>1</v>
      </c>
      <c r="K67" s="3">
        <f t="shared" si="7"/>
        <v>15613.5</v>
      </c>
    </row>
    <row r="68" spans="1:11" s="31" customFormat="1" ht="15.75" x14ac:dyDescent="0.25">
      <c r="A68" s="41"/>
      <c r="B68" s="44" t="s">
        <v>131</v>
      </c>
      <c r="C68" s="41" t="s">
        <v>133</v>
      </c>
      <c r="D68" s="41">
        <v>35.06</v>
      </c>
      <c r="E68" s="41">
        <v>6</v>
      </c>
      <c r="F68" s="41" t="s">
        <v>90</v>
      </c>
      <c r="G68" s="2">
        <f t="shared" si="5"/>
        <v>14870</v>
      </c>
      <c r="H68" s="41">
        <v>1.05</v>
      </c>
      <c r="I68" s="3">
        <f t="shared" si="6"/>
        <v>15613.5</v>
      </c>
      <c r="J68" s="41">
        <v>1</v>
      </c>
      <c r="K68" s="3">
        <f t="shared" si="7"/>
        <v>15613.5</v>
      </c>
    </row>
    <row r="69" spans="1:11" s="31" customFormat="1" ht="47.25" x14ac:dyDescent="0.25">
      <c r="A69" s="41"/>
      <c r="B69" s="44" t="s">
        <v>131</v>
      </c>
      <c r="C69" s="41" t="s">
        <v>134</v>
      </c>
      <c r="D69" s="41">
        <v>34.020000000000003</v>
      </c>
      <c r="E69" s="41">
        <v>1</v>
      </c>
      <c r="F69" s="41" t="s">
        <v>86</v>
      </c>
      <c r="G69" s="2">
        <f t="shared" si="5"/>
        <v>14870</v>
      </c>
      <c r="H69" s="41">
        <v>1.05</v>
      </c>
      <c r="I69" s="3">
        <f t="shared" si="6"/>
        <v>15613.5</v>
      </c>
      <c r="J69" s="41">
        <v>1</v>
      </c>
      <c r="K69" s="3">
        <f t="shared" si="7"/>
        <v>15613.5</v>
      </c>
    </row>
    <row r="70" spans="1:11" s="31" customFormat="1" ht="31.5" x14ac:dyDescent="0.25">
      <c r="A70" s="41"/>
      <c r="B70" s="44" t="s">
        <v>131</v>
      </c>
      <c r="C70" s="41" t="s">
        <v>135</v>
      </c>
      <c r="D70" s="41">
        <v>46.06</v>
      </c>
      <c r="E70" s="41">
        <v>6</v>
      </c>
      <c r="F70" s="41" t="s">
        <v>56</v>
      </c>
      <c r="G70" s="2">
        <f t="shared" si="5"/>
        <v>14870</v>
      </c>
      <c r="H70" s="41">
        <v>1.05</v>
      </c>
      <c r="I70" s="3">
        <f t="shared" si="6"/>
        <v>15613.5</v>
      </c>
      <c r="J70" s="41">
        <v>1</v>
      </c>
      <c r="K70" s="3">
        <f t="shared" si="7"/>
        <v>15613.5</v>
      </c>
    </row>
    <row r="71" spans="1:11" s="31" customFormat="1" ht="47.25" x14ac:dyDescent="0.25">
      <c r="A71" s="41"/>
      <c r="B71" s="44" t="s">
        <v>131</v>
      </c>
      <c r="C71" s="41" t="s">
        <v>136</v>
      </c>
      <c r="D71" s="41">
        <v>0.9</v>
      </c>
      <c r="E71" s="41">
        <v>0.9</v>
      </c>
      <c r="F71" s="41" t="s">
        <v>137</v>
      </c>
      <c r="G71" s="2">
        <f t="shared" si="5"/>
        <v>14870</v>
      </c>
      <c r="H71" s="41">
        <v>1.05</v>
      </c>
      <c r="I71" s="3">
        <f t="shared" si="6"/>
        <v>15613.5</v>
      </c>
      <c r="J71" s="41">
        <v>1</v>
      </c>
      <c r="K71" s="3">
        <f t="shared" si="7"/>
        <v>15613.5</v>
      </c>
    </row>
    <row r="72" spans="1:11" s="31" customFormat="1" ht="15.75" x14ac:dyDescent="0.25">
      <c r="A72" s="41"/>
      <c r="B72" s="44" t="s">
        <v>131</v>
      </c>
      <c r="C72" s="41" t="s">
        <v>138</v>
      </c>
      <c r="D72" s="41">
        <v>35.090000000000003</v>
      </c>
      <c r="E72" s="41">
        <v>5.0199999999999996</v>
      </c>
      <c r="F72" s="41" t="s">
        <v>90</v>
      </c>
      <c r="G72" s="2">
        <f t="shared" si="5"/>
        <v>14870</v>
      </c>
      <c r="H72" s="41">
        <v>1.05</v>
      </c>
      <c r="I72" s="3">
        <f t="shared" si="6"/>
        <v>15613.5</v>
      </c>
      <c r="J72" s="41">
        <v>1</v>
      </c>
      <c r="K72" s="3">
        <f t="shared" si="7"/>
        <v>15613.5</v>
      </c>
    </row>
    <row r="73" spans="1:11" s="31" customFormat="1" ht="31.5" x14ac:dyDescent="0.25">
      <c r="A73" s="41"/>
      <c r="B73" s="44" t="s">
        <v>131</v>
      </c>
      <c r="C73" s="41" t="s">
        <v>168</v>
      </c>
      <c r="D73" s="41">
        <v>32.07</v>
      </c>
      <c r="E73" s="41">
        <v>12.06</v>
      </c>
      <c r="F73" s="41" t="s">
        <v>139</v>
      </c>
      <c r="G73" s="2">
        <f t="shared" si="5"/>
        <v>14870</v>
      </c>
      <c r="H73" s="41">
        <v>1.05</v>
      </c>
      <c r="I73" s="3">
        <f t="shared" si="6"/>
        <v>15613.5</v>
      </c>
      <c r="J73" s="41">
        <v>1</v>
      </c>
      <c r="K73" s="3">
        <f t="shared" si="7"/>
        <v>15613.5</v>
      </c>
    </row>
    <row r="74" spans="1:11" s="31" customFormat="1" ht="15.75" x14ac:dyDescent="0.25">
      <c r="A74" s="41"/>
      <c r="B74" s="44" t="s">
        <v>131</v>
      </c>
      <c r="C74" s="41" t="s">
        <v>140</v>
      </c>
      <c r="D74" s="41">
        <v>16.100000000000001</v>
      </c>
      <c r="E74" s="41">
        <v>7.0000000000000007E-2</v>
      </c>
      <c r="F74" s="41" t="s">
        <v>90</v>
      </c>
      <c r="G74" s="2">
        <f t="shared" ref="G74:G89" si="8">$C$230</f>
        <v>14870</v>
      </c>
      <c r="H74" s="41">
        <v>1.05</v>
      </c>
      <c r="I74" s="3">
        <f t="shared" si="6"/>
        <v>15613.5</v>
      </c>
      <c r="J74" s="41">
        <v>1</v>
      </c>
      <c r="K74" s="3">
        <f t="shared" si="7"/>
        <v>15613.5</v>
      </c>
    </row>
    <row r="75" spans="1:11" s="31" customFormat="1" ht="15.75" x14ac:dyDescent="0.25">
      <c r="A75" s="41"/>
      <c r="B75" s="44" t="s">
        <v>131</v>
      </c>
      <c r="C75" s="41" t="s">
        <v>167</v>
      </c>
      <c r="D75" s="41">
        <v>41.02</v>
      </c>
      <c r="E75" s="41">
        <v>6</v>
      </c>
      <c r="F75" s="41" t="s">
        <v>141</v>
      </c>
      <c r="G75" s="2">
        <f t="shared" si="8"/>
        <v>14870</v>
      </c>
      <c r="H75" s="41">
        <v>1.05</v>
      </c>
      <c r="I75" s="3">
        <f t="shared" si="6"/>
        <v>15613.5</v>
      </c>
      <c r="J75" s="41">
        <v>1</v>
      </c>
      <c r="K75" s="3">
        <f t="shared" si="7"/>
        <v>15613.5</v>
      </c>
    </row>
    <row r="76" spans="1:11" s="31" customFormat="1" ht="15.75" x14ac:dyDescent="0.25">
      <c r="A76" s="41"/>
      <c r="B76" s="44" t="s">
        <v>131</v>
      </c>
      <c r="C76" s="41" t="s">
        <v>142</v>
      </c>
      <c r="D76" s="41">
        <v>35.090000000000003</v>
      </c>
      <c r="E76" s="41">
        <v>0.05</v>
      </c>
      <c r="F76" s="41" t="s">
        <v>143</v>
      </c>
      <c r="G76" s="2">
        <f t="shared" si="8"/>
        <v>14870</v>
      </c>
      <c r="H76" s="41">
        <v>1.05</v>
      </c>
      <c r="I76" s="3">
        <f t="shared" si="6"/>
        <v>15613.5</v>
      </c>
      <c r="J76" s="41">
        <v>1</v>
      </c>
      <c r="K76" s="3">
        <f t="shared" si="7"/>
        <v>15613.5</v>
      </c>
    </row>
    <row r="77" spans="1:11" s="31" customFormat="1" ht="15.75" x14ac:dyDescent="0.25">
      <c r="A77" s="41"/>
      <c r="B77" s="44" t="s">
        <v>131</v>
      </c>
      <c r="C77" s="41" t="s">
        <v>169</v>
      </c>
      <c r="D77" s="41"/>
      <c r="E77" s="41"/>
      <c r="F77" s="41"/>
      <c r="G77" s="2">
        <f t="shared" si="8"/>
        <v>14870</v>
      </c>
      <c r="H77" s="41">
        <v>1.05</v>
      </c>
      <c r="I77" s="3">
        <f t="shared" si="6"/>
        <v>15613.5</v>
      </c>
      <c r="J77" s="41">
        <v>1</v>
      </c>
      <c r="K77" s="3">
        <f t="shared" si="7"/>
        <v>15613.5</v>
      </c>
    </row>
    <row r="78" spans="1:11" s="31" customFormat="1" ht="31.5" x14ac:dyDescent="0.25">
      <c r="A78" s="41"/>
      <c r="B78" s="44" t="s">
        <v>144</v>
      </c>
      <c r="C78" s="41" t="s">
        <v>145</v>
      </c>
      <c r="D78" s="41">
        <v>23.11</v>
      </c>
      <c r="E78" s="41">
        <v>1.02</v>
      </c>
      <c r="F78" s="41" t="s">
        <v>92</v>
      </c>
      <c r="G78" s="2">
        <f t="shared" si="8"/>
        <v>14870</v>
      </c>
      <c r="H78" s="41">
        <v>1.05</v>
      </c>
      <c r="I78" s="3">
        <f t="shared" si="6"/>
        <v>15613.5</v>
      </c>
      <c r="J78" s="41">
        <v>1</v>
      </c>
      <c r="K78" s="3">
        <f t="shared" si="7"/>
        <v>15613.5</v>
      </c>
    </row>
    <row r="79" spans="1:11" s="31" customFormat="1" ht="15.75" x14ac:dyDescent="0.25">
      <c r="A79" s="41"/>
      <c r="B79" s="44" t="s">
        <v>144</v>
      </c>
      <c r="C79" s="41" t="s">
        <v>146</v>
      </c>
      <c r="D79" s="41">
        <v>15.02</v>
      </c>
      <c r="E79" s="41">
        <v>3.01</v>
      </c>
      <c r="F79" s="41" t="s">
        <v>90</v>
      </c>
      <c r="G79" s="2">
        <f t="shared" si="8"/>
        <v>14870</v>
      </c>
      <c r="H79" s="41">
        <v>1.05</v>
      </c>
      <c r="I79" s="3">
        <f t="shared" si="6"/>
        <v>15613.5</v>
      </c>
      <c r="J79" s="41">
        <v>1</v>
      </c>
      <c r="K79" s="3">
        <f t="shared" si="7"/>
        <v>15613.5</v>
      </c>
    </row>
    <row r="80" spans="1:11" s="31" customFormat="1" ht="15.75" x14ac:dyDescent="0.25">
      <c r="A80" s="41"/>
      <c r="B80" s="44" t="s">
        <v>144</v>
      </c>
      <c r="C80" s="41" t="s">
        <v>147</v>
      </c>
      <c r="D80" s="41">
        <v>24.06</v>
      </c>
      <c r="E80" s="41">
        <v>2.0299999999999998</v>
      </c>
      <c r="F80" s="41" t="s">
        <v>148</v>
      </c>
      <c r="G80" s="2">
        <f t="shared" si="8"/>
        <v>14870</v>
      </c>
      <c r="H80" s="41">
        <v>1.05</v>
      </c>
      <c r="I80" s="3">
        <f t="shared" si="6"/>
        <v>15613.5</v>
      </c>
      <c r="J80" s="41">
        <v>1</v>
      </c>
      <c r="K80" s="3">
        <f t="shared" si="7"/>
        <v>15613.5</v>
      </c>
    </row>
    <row r="81" spans="1:11" s="31" customFormat="1" ht="15.75" x14ac:dyDescent="0.25">
      <c r="A81" s="41"/>
      <c r="B81" s="44" t="s">
        <v>144</v>
      </c>
      <c r="C81" s="41" t="s">
        <v>149</v>
      </c>
      <c r="D81" s="41">
        <v>2.0499999999999998</v>
      </c>
      <c r="E81" s="41">
        <v>2.0499999999999998</v>
      </c>
      <c r="F81" s="41" t="s">
        <v>150</v>
      </c>
      <c r="G81" s="2">
        <f t="shared" si="8"/>
        <v>14870</v>
      </c>
      <c r="H81" s="41">
        <v>1.05</v>
      </c>
      <c r="I81" s="3">
        <f t="shared" si="6"/>
        <v>15613.5</v>
      </c>
      <c r="J81" s="41">
        <v>1</v>
      </c>
      <c r="K81" s="3">
        <f t="shared" si="7"/>
        <v>15613.5</v>
      </c>
    </row>
    <row r="82" spans="1:11" s="31" customFormat="1" ht="47.25" x14ac:dyDescent="0.25">
      <c r="A82" s="41"/>
      <c r="B82" s="44" t="s">
        <v>144</v>
      </c>
      <c r="C82" s="41" t="s">
        <v>151</v>
      </c>
      <c r="D82" s="41">
        <v>29.11</v>
      </c>
      <c r="E82" s="41">
        <v>3.01</v>
      </c>
      <c r="F82" s="41" t="s">
        <v>86</v>
      </c>
      <c r="G82" s="2">
        <f t="shared" si="8"/>
        <v>14870</v>
      </c>
      <c r="H82" s="41">
        <v>1.05</v>
      </c>
      <c r="I82" s="3">
        <f t="shared" si="3"/>
        <v>15613.5</v>
      </c>
      <c r="J82" s="41">
        <v>1</v>
      </c>
      <c r="K82" s="3">
        <f t="shared" si="4"/>
        <v>15613.5</v>
      </c>
    </row>
    <row r="83" spans="1:11" s="31" customFormat="1" ht="47.25" x14ac:dyDescent="0.25">
      <c r="A83" s="41"/>
      <c r="B83" s="44" t="s">
        <v>144</v>
      </c>
      <c r="C83" s="41" t="s">
        <v>166</v>
      </c>
      <c r="D83" s="41">
        <v>37.03</v>
      </c>
      <c r="E83" s="41">
        <v>5.0199999999999996</v>
      </c>
      <c r="F83" s="41" t="s">
        <v>64</v>
      </c>
      <c r="G83" s="2">
        <f t="shared" si="8"/>
        <v>14870</v>
      </c>
      <c r="H83" s="41">
        <v>1.05</v>
      </c>
      <c r="I83" s="3">
        <f t="shared" si="3"/>
        <v>15613.5</v>
      </c>
      <c r="J83" s="41">
        <v>1</v>
      </c>
      <c r="K83" s="3">
        <f t="shared" si="4"/>
        <v>15613.5</v>
      </c>
    </row>
    <row r="84" spans="1:11" s="31" customFormat="1" ht="31.5" x14ac:dyDescent="0.25">
      <c r="A84" s="41"/>
      <c r="B84" s="44" t="s">
        <v>144</v>
      </c>
      <c r="C84" s="41" t="s">
        <v>152</v>
      </c>
      <c r="D84" s="41">
        <v>44.06</v>
      </c>
      <c r="E84" s="41">
        <v>4.04</v>
      </c>
      <c r="F84" s="41" t="s">
        <v>56</v>
      </c>
      <c r="G84" s="2">
        <f t="shared" si="8"/>
        <v>14870</v>
      </c>
      <c r="H84" s="41">
        <v>1.05</v>
      </c>
      <c r="I84" s="3">
        <f t="shared" si="3"/>
        <v>15613.5</v>
      </c>
      <c r="J84" s="41">
        <v>0.5</v>
      </c>
      <c r="K84" s="3">
        <f t="shared" si="4"/>
        <v>7806.75</v>
      </c>
    </row>
    <row r="85" spans="1:11" s="31" customFormat="1" ht="15.75" x14ac:dyDescent="0.25">
      <c r="A85" s="41"/>
      <c r="B85" s="44" t="s">
        <v>144</v>
      </c>
      <c r="C85" s="41" t="s">
        <v>153</v>
      </c>
      <c r="D85" s="41">
        <v>37.020000000000003</v>
      </c>
      <c r="E85" s="41">
        <v>37.020000000000003</v>
      </c>
      <c r="F85" s="41" t="s">
        <v>154</v>
      </c>
      <c r="G85" s="2">
        <f t="shared" si="8"/>
        <v>14870</v>
      </c>
      <c r="H85" s="41">
        <v>1.05</v>
      </c>
      <c r="I85" s="3">
        <f t="shared" si="3"/>
        <v>15613.5</v>
      </c>
      <c r="J85" s="41">
        <v>0.5</v>
      </c>
      <c r="K85" s="3">
        <f t="shared" si="4"/>
        <v>7806.75</v>
      </c>
    </row>
    <row r="86" spans="1:11" s="31" customFormat="1" ht="15.75" x14ac:dyDescent="0.25">
      <c r="A86" s="41"/>
      <c r="B86" s="44" t="s">
        <v>144</v>
      </c>
      <c r="C86" s="41" t="s">
        <v>147</v>
      </c>
      <c r="D86" s="41">
        <v>24.06</v>
      </c>
      <c r="E86" s="41">
        <v>1.06</v>
      </c>
      <c r="F86" s="41" t="s">
        <v>90</v>
      </c>
      <c r="G86" s="2">
        <f t="shared" si="8"/>
        <v>14870</v>
      </c>
      <c r="H86" s="41">
        <v>1.05</v>
      </c>
      <c r="I86" s="3">
        <f t="shared" si="3"/>
        <v>15613.5</v>
      </c>
      <c r="J86" s="41">
        <v>0.5</v>
      </c>
      <c r="K86" s="3">
        <f t="shared" si="4"/>
        <v>7806.75</v>
      </c>
    </row>
    <row r="87" spans="1:11" s="31" customFormat="1" ht="31.5" x14ac:dyDescent="0.25">
      <c r="A87" s="41"/>
      <c r="B87" s="44" t="s">
        <v>144</v>
      </c>
      <c r="C87" s="41" t="s">
        <v>145</v>
      </c>
      <c r="D87" s="41">
        <v>23.11</v>
      </c>
      <c r="E87" s="41">
        <v>1.02</v>
      </c>
      <c r="F87" s="41" t="s">
        <v>92</v>
      </c>
      <c r="G87" s="2">
        <f t="shared" si="8"/>
        <v>14870</v>
      </c>
      <c r="H87" s="41">
        <v>1.05</v>
      </c>
      <c r="I87" s="3">
        <f t="shared" si="3"/>
        <v>15613.5</v>
      </c>
      <c r="J87" s="41">
        <v>0.5</v>
      </c>
      <c r="K87" s="3">
        <f t="shared" si="4"/>
        <v>7806.75</v>
      </c>
    </row>
    <row r="88" spans="1:11" s="31" customFormat="1" ht="15.75" x14ac:dyDescent="0.25">
      <c r="A88" s="41"/>
      <c r="B88" s="44" t="s">
        <v>155</v>
      </c>
      <c r="C88" s="41" t="s">
        <v>156</v>
      </c>
      <c r="D88" s="41">
        <v>9.07</v>
      </c>
      <c r="E88" s="41">
        <v>1.05</v>
      </c>
      <c r="F88" s="41" t="s">
        <v>157</v>
      </c>
      <c r="G88" s="2">
        <f t="shared" si="8"/>
        <v>14870</v>
      </c>
      <c r="H88" s="41">
        <v>1.05</v>
      </c>
      <c r="I88" s="3">
        <f t="shared" si="3"/>
        <v>15613.5</v>
      </c>
      <c r="J88" s="41">
        <v>0.5</v>
      </c>
      <c r="K88" s="3">
        <f t="shared" si="4"/>
        <v>7806.75</v>
      </c>
    </row>
    <row r="89" spans="1:11" s="31" customFormat="1" ht="31.5" x14ac:dyDescent="0.25">
      <c r="A89" s="41"/>
      <c r="B89" s="42" t="s">
        <v>155</v>
      </c>
      <c r="C89" s="41" t="s">
        <v>158</v>
      </c>
      <c r="D89" s="41">
        <v>24.07</v>
      </c>
      <c r="E89" s="41">
        <v>0.04</v>
      </c>
      <c r="F89" s="41" t="s">
        <v>107</v>
      </c>
      <c r="G89" s="2">
        <f t="shared" si="8"/>
        <v>14870</v>
      </c>
      <c r="H89" s="41">
        <v>1.05</v>
      </c>
      <c r="I89" s="3">
        <f t="shared" si="3"/>
        <v>15613.5</v>
      </c>
      <c r="J89" s="41">
        <v>0.5</v>
      </c>
      <c r="K89" s="3">
        <f t="shared" si="4"/>
        <v>7806.75</v>
      </c>
    </row>
    <row r="90" spans="1:11" s="34" customFormat="1" x14ac:dyDescent="0.25">
      <c r="A90" s="32" t="s">
        <v>12</v>
      </c>
      <c r="B90" s="33"/>
      <c r="C90" s="32"/>
      <c r="D90" s="32"/>
      <c r="E90" s="32"/>
      <c r="F90" s="32"/>
      <c r="G90" s="38"/>
      <c r="H90" s="32"/>
      <c r="I90" s="39">
        <f>SUM(I91:I110)</f>
        <v>365802</v>
      </c>
      <c r="J90" s="29">
        <f>SUM(J91:J110)</f>
        <v>19.75</v>
      </c>
      <c r="K90" s="39">
        <f>SUM(K91:K110)</f>
        <v>361341</v>
      </c>
    </row>
    <row r="91" spans="1:11" s="31" customFormat="1" ht="31.5" x14ac:dyDescent="0.25">
      <c r="A91" s="1"/>
      <c r="B91" s="44" t="s">
        <v>173</v>
      </c>
      <c r="C91" s="41" t="s">
        <v>174</v>
      </c>
      <c r="D91" s="41">
        <v>44.06</v>
      </c>
      <c r="E91" s="41">
        <v>4.04</v>
      </c>
      <c r="F91" s="41" t="s">
        <v>56</v>
      </c>
      <c r="G91" s="2">
        <f t="shared" ref="G91:G110" si="9">$C$230</f>
        <v>14870</v>
      </c>
      <c r="H91" s="41">
        <v>1.7</v>
      </c>
      <c r="I91" s="3">
        <f t="shared" ref="I91:I110" si="10">G91*H91</f>
        <v>25279</v>
      </c>
      <c r="J91" s="41">
        <v>1</v>
      </c>
      <c r="K91" s="3">
        <f t="shared" ref="K91:K110" si="11">I91*J91</f>
        <v>25279</v>
      </c>
    </row>
    <row r="92" spans="1:11" s="31" customFormat="1" ht="47.25" x14ac:dyDescent="0.25">
      <c r="A92" s="41"/>
      <c r="B92" s="44" t="s">
        <v>175</v>
      </c>
      <c r="C92" s="41" t="s">
        <v>176</v>
      </c>
      <c r="D92" s="41">
        <v>26.06</v>
      </c>
      <c r="E92" s="41">
        <v>5.07</v>
      </c>
      <c r="F92" s="41" t="s">
        <v>177</v>
      </c>
      <c r="G92" s="2">
        <f t="shared" si="9"/>
        <v>14870</v>
      </c>
      <c r="H92" s="41">
        <v>1.05</v>
      </c>
      <c r="I92" s="3">
        <f t="shared" ref="I92:I109" si="12">G92*H92</f>
        <v>15613.5</v>
      </c>
      <c r="J92" s="41">
        <v>1</v>
      </c>
      <c r="K92" s="3">
        <f t="shared" ref="K92:K109" si="13">I92*J92</f>
        <v>15613.5</v>
      </c>
    </row>
    <row r="93" spans="1:11" s="31" customFormat="1" ht="31.5" x14ac:dyDescent="0.25">
      <c r="A93" s="41"/>
      <c r="B93" s="44" t="s">
        <v>175</v>
      </c>
      <c r="C93" s="41" t="s">
        <v>206</v>
      </c>
      <c r="D93" s="41">
        <v>13.04</v>
      </c>
      <c r="E93" s="41">
        <v>0.05</v>
      </c>
      <c r="F93" s="41" t="s">
        <v>178</v>
      </c>
      <c r="G93" s="2">
        <f t="shared" si="9"/>
        <v>14870</v>
      </c>
      <c r="H93" s="41">
        <v>1.05</v>
      </c>
      <c r="I93" s="3">
        <f t="shared" si="12"/>
        <v>15613.5</v>
      </c>
      <c r="J93" s="41">
        <v>1</v>
      </c>
      <c r="K93" s="3">
        <f t="shared" si="13"/>
        <v>15613.5</v>
      </c>
    </row>
    <row r="94" spans="1:11" s="31" customFormat="1" ht="15.75" x14ac:dyDescent="0.25">
      <c r="A94" s="41"/>
      <c r="B94" s="44" t="s">
        <v>175</v>
      </c>
      <c r="C94" s="41" t="s">
        <v>179</v>
      </c>
      <c r="D94" s="41">
        <v>12</v>
      </c>
      <c r="E94" s="41">
        <v>5.01</v>
      </c>
      <c r="F94" s="41" t="s">
        <v>90</v>
      </c>
      <c r="G94" s="2">
        <f t="shared" si="9"/>
        <v>14870</v>
      </c>
      <c r="H94" s="41">
        <v>1.05</v>
      </c>
      <c r="I94" s="3">
        <f t="shared" si="12"/>
        <v>15613.5</v>
      </c>
      <c r="J94" s="41">
        <v>1</v>
      </c>
      <c r="K94" s="3">
        <f t="shared" si="13"/>
        <v>15613.5</v>
      </c>
    </row>
    <row r="95" spans="1:11" s="31" customFormat="1" ht="15.75" x14ac:dyDescent="0.25">
      <c r="A95" s="41"/>
      <c r="B95" s="44" t="s">
        <v>180</v>
      </c>
      <c r="C95" s="41" t="s">
        <v>181</v>
      </c>
      <c r="D95" s="41">
        <v>37.020000000000003</v>
      </c>
      <c r="E95" s="41">
        <v>37.020000000000003</v>
      </c>
      <c r="F95" s="41" t="s">
        <v>154</v>
      </c>
      <c r="G95" s="2">
        <f t="shared" si="9"/>
        <v>14870</v>
      </c>
      <c r="H95" s="41">
        <v>1.8</v>
      </c>
      <c r="I95" s="3">
        <f t="shared" si="12"/>
        <v>26766</v>
      </c>
      <c r="J95" s="41">
        <v>1</v>
      </c>
      <c r="K95" s="3">
        <f t="shared" si="13"/>
        <v>26766</v>
      </c>
    </row>
    <row r="96" spans="1:11" s="31" customFormat="1" ht="15.75" x14ac:dyDescent="0.25">
      <c r="A96" s="41"/>
      <c r="B96" s="44" t="s">
        <v>182</v>
      </c>
      <c r="C96" s="41" t="s">
        <v>183</v>
      </c>
      <c r="D96" s="41">
        <v>34.03</v>
      </c>
      <c r="E96" s="41">
        <v>6.01</v>
      </c>
      <c r="F96" s="41" t="s">
        <v>90</v>
      </c>
      <c r="G96" s="2">
        <f t="shared" si="9"/>
        <v>14870</v>
      </c>
      <c r="H96" s="41">
        <v>1.2</v>
      </c>
      <c r="I96" s="3">
        <f t="shared" si="12"/>
        <v>17844</v>
      </c>
      <c r="J96" s="41">
        <v>0.75</v>
      </c>
      <c r="K96" s="3">
        <f t="shared" si="13"/>
        <v>13383</v>
      </c>
    </row>
    <row r="97" spans="1:11" s="31" customFormat="1" ht="31.5" x14ac:dyDescent="0.25">
      <c r="A97" s="41"/>
      <c r="B97" s="44" t="s">
        <v>184</v>
      </c>
      <c r="C97" s="41" t="s">
        <v>185</v>
      </c>
      <c r="D97" s="41">
        <v>29.11</v>
      </c>
      <c r="E97" s="41">
        <v>0.03</v>
      </c>
      <c r="F97" s="41" t="s">
        <v>186</v>
      </c>
      <c r="G97" s="2">
        <f t="shared" si="9"/>
        <v>14870</v>
      </c>
      <c r="H97" s="41">
        <v>1.7</v>
      </c>
      <c r="I97" s="3">
        <f t="shared" si="12"/>
        <v>25279</v>
      </c>
      <c r="J97" s="41">
        <v>1</v>
      </c>
      <c r="K97" s="3">
        <f t="shared" si="13"/>
        <v>25279</v>
      </c>
    </row>
    <row r="98" spans="1:11" s="31" customFormat="1" ht="15.75" x14ac:dyDescent="0.25">
      <c r="A98" s="41"/>
      <c r="B98" s="44" t="s">
        <v>187</v>
      </c>
      <c r="C98" s="41" t="s">
        <v>188</v>
      </c>
      <c r="D98" s="41">
        <v>27.06</v>
      </c>
      <c r="E98" s="41">
        <v>17.04</v>
      </c>
      <c r="F98" s="41" t="s">
        <v>90</v>
      </c>
      <c r="G98" s="2">
        <f t="shared" si="9"/>
        <v>14870</v>
      </c>
      <c r="H98" s="41">
        <v>1.4</v>
      </c>
      <c r="I98" s="3">
        <f t="shared" si="12"/>
        <v>20818</v>
      </c>
      <c r="J98" s="41">
        <v>1</v>
      </c>
      <c r="K98" s="3">
        <f t="shared" si="13"/>
        <v>20818</v>
      </c>
    </row>
    <row r="99" spans="1:11" s="31" customFormat="1" ht="15.75" x14ac:dyDescent="0.25">
      <c r="A99" s="41"/>
      <c r="B99" s="44" t="s">
        <v>187</v>
      </c>
      <c r="C99" s="41" t="s">
        <v>189</v>
      </c>
      <c r="D99" s="41">
        <v>21.01</v>
      </c>
      <c r="E99" s="41">
        <v>11.1</v>
      </c>
      <c r="F99" s="41" t="s">
        <v>190</v>
      </c>
      <c r="G99" s="2">
        <f t="shared" si="9"/>
        <v>14870</v>
      </c>
      <c r="H99" s="41">
        <v>1.4</v>
      </c>
      <c r="I99" s="3">
        <f t="shared" si="12"/>
        <v>20818</v>
      </c>
      <c r="J99" s="41">
        <v>1</v>
      </c>
      <c r="K99" s="3">
        <f t="shared" si="13"/>
        <v>20818</v>
      </c>
    </row>
    <row r="100" spans="1:11" s="31" customFormat="1" ht="15.75" x14ac:dyDescent="0.25">
      <c r="A100" s="41"/>
      <c r="B100" s="44" t="s">
        <v>187</v>
      </c>
      <c r="C100" s="41" t="s">
        <v>191</v>
      </c>
      <c r="D100" s="41">
        <v>18.11</v>
      </c>
      <c r="E100" s="41">
        <v>10.01</v>
      </c>
      <c r="F100" s="41" t="s">
        <v>190</v>
      </c>
      <c r="G100" s="2">
        <f t="shared" si="9"/>
        <v>14870</v>
      </c>
      <c r="H100" s="41">
        <v>1.4</v>
      </c>
      <c r="I100" s="3">
        <f t="shared" si="12"/>
        <v>20818</v>
      </c>
      <c r="J100" s="41">
        <v>1</v>
      </c>
      <c r="K100" s="3">
        <f t="shared" si="13"/>
        <v>20818</v>
      </c>
    </row>
    <row r="101" spans="1:11" s="31" customFormat="1" ht="31.5" x14ac:dyDescent="0.25">
      <c r="A101" s="41"/>
      <c r="B101" s="44" t="s">
        <v>187</v>
      </c>
      <c r="C101" s="41" t="s">
        <v>192</v>
      </c>
      <c r="D101" s="41">
        <v>36.06</v>
      </c>
      <c r="E101" s="41">
        <v>3.08</v>
      </c>
      <c r="F101" s="41" t="s">
        <v>193</v>
      </c>
      <c r="G101" s="2">
        <f t="shared" si="9"/>
        <v>14870</v>
      </c>
      <c r="H101" s="41">
        <v>1.4</v>
      </c>
      <c r="I101" s="3">
        <f t="shared" si="12"/>
        <v>20818</v>
      </c>
      <c r="J101" s="41">
        <v>1</v>
      </c>
      <c r="K101" s="3">
        <f t="shared" si="13"/>
        <v>20818</v>
      </c>
    </row>
    <row r="102" spans="1:11" s="31" customFormat="1" ht="15.75" x14ac:dyDescent="0.25">
      <c r="A102" s="41"/>
      <c r="B102" s="44" t="s">
        <v>194</v>
      </c>
      <c r="C102" s="41" t="s">
        <v>195</v>
      </c>
      <c r="D102" s="41">
        <v>31.11</v>
      </c>
      <c r="E102" s="41">
        <v>5.04</v>
      </c>
      <c r="F102" s="41" t="s">
        <v>90</v>
      </c>
      <c r="G102" s="2">
        <f t="shared" si="9"/>
        <v>14870</v>
      </c>
      <c r="H102" s="41">
        <v>1.05</v>
      </c>
      <c r="I102" s="3">
        <f t="shared" si="12"/>
        <v>15613.5</v>
      </c>
      <c r="J102" s="41">
        <v>1</v>
      </c>
      <c r="K102" s="3">
        <f t="shared" si="13"/>
        <v>15613.5</v>
      </c>
    </row>
    <row r="103" spans="1:11" s="31" customFormat="1" ht="15.75" x14ac:dyDescent="0.25">
      <c r="A103" s="41"/>
      <c r="B103" s="44" t="s">
        <v>194</v>
      </c>
      <c r="C103" s="41" t="s">
        <v>196</v>
      </c>
      <c r="D103" s="41">
        <v>16.11</v>
      </c>
      <c r="E103" s="41">
        <v>7.03</v>
      </c>
      <c r="F103" s="41" t="s">
        <v>197</v>
      </c>
      <c r="G103" s="2">
        <f t="shared" si="9"/>
        <v>14870</v>
      </c>
      <c r="H103" s="41">
        <v>1.05</v>
      </c>
      <c r="I103" s="3">
        <f t="shared" si="12"/>
        <v>15613.5</v>
      </c>
      <c r="J103" s="41">
        <v>1</v>
      </c>
      <c r="K103" s="3">
        <f t="shared" si="13"/>
        <v>15613.5</v>
      </c>
    </row>
    <row r="104" spans="1:11" s="31" customFormat="1" ht="15.75" x14ac:dyDescent="0.25">
      <c r="A104" s="41"/>
      <c r="B104" s="44" t="s">
        <v>194</v>
      </c>
      <c r="C104" s="41" t="s">
        <v>198</v>
      </c>
      <c r="D104" s="41">
        <v>14.06</v>
      </c>
      <c r="E104" s="41">
        <v>12.06</v>
      </c>
      <c r="F104" s="41" t="s">
        <v>190</v>
      </c>
      <c r="G104" s="2">
        <f t="shared" si="9"/>
        <v>14870</v>
      </c>
      <c r="H104" s="41">
        <v>1.05</v>
      </c>
      <c r="I104" s="3">
        <f t="shared" si="12"/>
        <v>15613.5</v>
      </c>
      <c r="J104" s="41">
        <v>1</v>
      </c>
      <c r="K104" s="3">
        <f t="shared" si="13"/>
        <v>15613.5</v>
      </c>
    </row>
    <row r="105" spans="1:11" s="31" customFormat="1" ht="15.75" x14ac:dyDescent="0.25">
      <c r="A105" s="41"/>
      <c r="B105" s="44" t="s">
        <v>194</v>
      </c>
      <c r="C105" s="41" t="s">
        <v>199</v>
      </c>
      <c r="D105" s="41">
        <v>12.11</v>
      </c>
      <c r="E105" s="41">
        <v>3.1</v>
      </c>
      <c r="F105" s="41" t="s">
        <v>90</v>
      </c>
      <c r="G105" s="2">
        <f t="shared" si="9"/>
        <v>14870</v>
      </c>
      <c r="H105" s="41">
        <v>1.05</v>
      </c>
      <c r="I105" s="3">
        <f t="shared" si="12"/>
        <v>15613.5</v>
      </c>
      <c r="J105" s="41">
        <v>1</v>
      </c>
      <c r="K105" s="3">
        <f t="shared" si="13"/>
        <v>15613.5</v>
      </c>
    </row>
    <row r="106" spans="1:11" s="31" customFormat="1" ht="31.5" x14ac:dyDescent="0.25">
      <c r="A106" s="41"/>
      <c r="B106" s="44" t="s">
        <v>194</v>
      </c>
      <c r="C106" s="41" t="s">
        <v>200</v>
      </c>
      <c r="D106" s="41">
        <v>53.04</v>
      </c>
      <c r="E106" s="41">
        <v>9.06</v>
      </c>
      <c r="F106" s="41" t="s">
        <v>56</v>
      </c>
      <c r="G106" s="2">
        <f t="shared" si="9"/>
        <v>14870</v>
      </c>
      <c r="H106" s="41">
        <v>1.05</v>
      </c>
      <c r="I106" s="3">
        <f t="shared" si="12"/>
        <v>15613.5</v>
      </c>
      <c r="J106" s="41">
        <v>1</v>
      </c>
      <c r="K106" s="3">
        <f t="shared" si="13"/>
        <v>15613.5</v>
      </c>
    </row>
    <row r="107" spans="1:11" s="31" customFormat="1" ht="47.25" x14ac:dyDescent="0.25">
      <c r="A107" s="41"/>
      <c r="B107" s="44" t="s">
        <v>194</v>
      </c>
      <c r="C107" s="41" t="s">
        <v>201</v>
      </c>
      <c r="D107" s="41">
        <v>7.0000000000000007E-2</v>
      </c>
      <c r="E107" s="41">
        <v>7.0000000000000007E-2</v>
      </c>
      <c r="F107" s="41" t="s">
        <v>202</v>
      </c>
      <c r="G107" s="2">
        <f t="shared" si="9"/>
        <v>14870</v>
      </c>
      <c r="H107" s="41">
        <v>1.05</v>
      </c>
      <c r="I107" s="3">
        <f t="shared" si="12"/>
        <v>15613.5</v>
      </c>
      <c r="J107" s="41">
        <v>1</v>
      </c>
      <c r="K107" s="3">
        <f t="shared" si="13"/>
        <v>15613.5</v>
      </c>
    </row>
    <row r="108" spans="1:11" s="31" customFormat="1" ht="47.25" x14ac:dyDescent="0.25">
      <c r="A108" s="41"/>
      <c r="B108" s="44" t="s">
        <v>194</v>
      </c>
      <c r="C108" s="41" t="s">
        <v>203</v>
      </c>
      <c r="D108" s="41">
        <v>14.09</v>
      </c>
      <c r="E108" s="41">
        <v>0.01</v>
      </c>
      <c r="F108" s="41" t="s">
        <v>204</v>
      </c>
      <c r="G108" s="2">
        <f t="shared" si="9"/>
        <v>14870</v>
      </c>
      <c r="H108" s="41">
        <v>1.05</v>
      </c>
      <c r="I108" s="3">
        <f t="shared" si="12"/>
        <v>15613.5</v>
      </c>
      <c r="J108" s="41">
        <v>1</v>
      </c>
      <c r="K108" s="3">
        <f t="shared" si="13"/>
        <v>15613.5</v>
      </c>
    </row>
    <row r="109" spans="1:11" s="31" customFormat="1" ht="15.75" x14ac:dyDescent="0.25">
      <c r="A109" s="41"/>
      <c r="B109" s="44" t="s">
        <v>194</v>
      </c>
      <c r="C109" s="41" t="s">
        <v>205</v>
      </c>
      <c r="D109" s="41">
        <v>27.07</v>
      </c>
      <c r="E109" s="41">
        <v>3.06</v>
      </c>
      <c r="F109" s="41" t="s">
        <v>90</v>
      </c>
      <c r="G109" s="2">
        <f t="shared" si="9"/>
        <v>14870</v>
      </c>
      <c r="H109" s="41">
        <v>1.05</v>
      </c>
      <c r="I109" s="3">
        <f t="shared" si="12"/>
        <v>15613.5</v>
      </c>
      <c r="J109" s="41">
        <v>1</v>
      </c>
      <c r="K109" s="3">
        <f t="shared" si="13"/>
        <v>15613.5</v>
      </c>
    </row>
    <row r="110" spans="1:11" s="31" customFormat="1" ht="47.25" x14ac:dyDescent="0.25">
      <c r="A110" s="1"/>
      <c r="B110" s="44" t="s">
        <v>194</v>
      </c>
      <c r="C110" s="41" t="s">
        <v>207</v>
      </c>
      <c r="D110" s="41">
        <v>23.2</v>
      </c>
      <c r="E110" s="41">
        <v>0.9</v>
      </c>
      <c r="F110" s="41" t="s">
        <v>202</v>
      </c>
      <c r="G110" s="2">
        <f t="shared" si="9"/>
        <v>14870</v>
      </c>
      <c r="H110" s="41">
        <v>1.05</v>
      </c>
      <c r="I110" s="3">
        <f t="shared" si="10"/>
        <v>15613.5</v>
      </c>
      <c r="J110" s="41">
        <v>1</v>
      </c>
      <c r="K110" s="3">
        <f t="shared" si="11"/>
        <v>15613.5</v>
      </c>
    </row>
    <row r="111" spans="1:11" s="34" customFormat="1" x14ac:dyDescent="0.25">
      <c r="A111" s="32" t="s">
        <v>13</v>
      </c>
      <c r="B111" s="33"/>
      <c r="C111" s="32"/>
      <c r="D111" s="32"/>
      <c r="E111" s="32"/>
      <c r="F111" s="32"/>
      <c r="G111" s="38"/>
      <c r="H111" s="32"/>
      <c r="I111" s="39">
        <f>SUM(I112:I113)</f>
        <v>0</v>
      </c>
      <c r="J111" s="29">
        <f>SUM(J112:J113)</f>
        <v>0</v>
      </c>
      <c r="K111" s="39">
        <f>SUM(K112:K113)</f>
        <v>0</v>
      </c>
    </row>
    <row r="112" spans="1:11" s="31" customFormat="1" ht="15.75" x14ac:dyDescent="0.25">
      <c r="A112" s="1"/>
      <c r="B112" s="30"/>
      <c r="C112" s="1"/>
      <c r="D112" s="1"/>
      <c r="E112" s="1"/>
      <c r="F112" s="1"/>
      <c r="G112" s="2">
        <f>$C$230</f>
        <v>14870</v>
      </c>
      <c r="H112" s="1"/>
      <c r="I112" s="3">
        <f t="shared" ref="I112:I113" si="14">G112*H112</f>
        <v>0</v>
      </c>
      <c r="J112" s="1"/>
      <c r="K112" s="3">
        <f t="shared" ref="K112:K113" si="15">I112*J112</f>
        <v>0</v>
      </c>
    </row>
    <row r="113" spans="1:11" s="31" customFormat="1" ht="15.75" x14ac:dyDescent="0.25">
      <c r="A113" s="1"/>
      <c r="B113" s="30"/>
      <c r="C113" s="1"/>
      <c r="D113" s="1"/>
      <c r="E113" s="1"/>
      <c r="F113" s="1"/>
      <c r="G113" s="2">
        <f>$C$230</f>
        <v>14870</v>
      </c>
      <c r="H113" s="1"/>
      <c r="I113" s="3">
        <f t="shared" si="14"/>
        <v>0</v>
      </c>
      <c r="J113" s="1"/>
      <c r="K113" s="3">
        <f t="shared" si="15"/>
        <v>0</v>
      </c>
    </row>
    <row r="114" spans="1:11" s="34" customFormat="1" x14ac:dyDescent="0.25">
      <c r="A114" s="32" t="s">
        <v>14</v>
      </c>
      <c r="B114" s="33"/>
      <c r="C114" s="32"/>
      <c r="D114" s="32"/>
      <c r="E114" s="32"/>
      <c r="F114" s="32"/>
      <c r="G114" s="38"/>
      <c r="H114" s="32"/>
      <c r="I114" s="39">
        <f>SUM(I115:I139)</f>
        <v>737552</v>
      </c>
      <c r="J114" s="29">
        <f>SUM(J115:J139)</f>
        <v>17</v>
      </c>
      <c r="K114" s="39">
        <f>SUM(K115:K139)</f>
        <v>482903.25</v>
      </c>
    </row>
    <row r="115" spans="1:11" s="31" customFormat="1" ht="15.75" x14ac:dyDescent="0.25">
      <c r="A115" s="1"/>
      <c r="B115" s="45" t="s">
        <v>208</v>
      </c>
      <c r="C115" s="41" t="s">
        <v>209</v>
      </c>
      <c r="D115" s="41">
        <v>14</v>
      </c>
      <c r="E115" s="41">
        <v>14</v>
      </c>
      <c r="F115" s="41" t="s">
        <v>210</v>
      </c>
      <c r="G115" s="2">
        <f t="shared" ref="G115:G139" si="16">$C$230</f>
        <v>14870</v>
      </c>
      <c r="H115" s="41">
        <v>2.7</v>
      </c>
      <c r="I115" s="3">
        <f t="shared" ref="I115" si="17">G115*H115</f>
        <v>40149</v>
      </c>
      <c r="J115" s="41">
        <v>0.5</v>
      </c>
      <c r="K115" s="3">
        <f t="shared" ref="K115" si="18">I115*J115</f>
        <v>20074.5</v>
      </c>
    </row>
    <row r="116" spans="1:11" s="31" customFormat="1" ht="15.75" x14ac:dyDescent="0.25">
      <c r="A116" s="41"/>
      <c r="B116" s="45" t="s">
        <v>208</v>
      </c>
      <c r="C116" s="41" t="s">
        <v>245</v>
      </c>
      <c r="D116" s="41">
        <v>28.3</v>
      </c>
      <c r="E116" s="41">
        <v>28.3</v>
      </c>
      <c r="F116" s="41" t="s">
        <v>210</v>
      </c>
      <c r="G116" s="2">
        <f t="shared" si="16"/>
        <v>14870</v>
      </c>
      <c r="H116" s="41">
        <v>2.7</v>
      </c>
      <c r="I116" s="3">
        <f t="shared" ref="I116:I139" si="19">G116*H116</f>
        <v>40149</v>
      </c>
      <c r="J116" s="41">
        <v>0.5</v>
      </c>
      <c r="K116" s="3">
        <f t="shared" ref="K116:K139" si="20">I116*J116</f>
        <v>20074.5</v>
      </c>
    </row>
    <row r="117" spans="1:11" s="31" customFormat="1" ht="15.75" x14ac:dyDescent="0.25">
      <c r="A117" s="41"/>
      <c r="B117" s="45" t="s">
        <v>211</v>
      </c>
      <c r="C117" s="41" t="s">
        <v>212</v>
      </c>
      <c r="D117" s="41">
        <v>18.02</v>
      </c>
      <c r="E117" s="41">
        <v>1.01</v>
      </c>
      <c r="F117" s="41" t="s">
        <v>210</v>
      </c>
      <c r="G117" s="2">
        <f t="shared" si="16"/>
        <v>14870</v>
      </c>
      <c r="H117" s="41">
        <v>2.7</v>
      </c>
      <c r="I117" s="3">
        <f t="shared" si="19"/>
        <v>40149</v>
      </c>
      <c r="J117" s="41">
        <v>0.5</v>
      </c>
      <c r="K117" s="3">
        <f t="shared" si="20"/>
        <v>20074.5</v>
      </c>
    </row>
    <row r="118" spans="1:11" s="31" customFormat="1" ht="15.75" x14ac:dyDescent="0.25">
      <c r="A118" s="41"/>
      <c r="B118" s="45" t="s">
        <v>211</v>
      </c>
      <c r="C118" s="41" t="s">
        <v>213</v>
      </c>
      <c r="D118" s="41">
        <v>11.04</v>
      </c>
      <c r="E118" s="41">
        <v>9.02</v>
      </c>
      <c r="F118" s="41" t="s">
        <v>210</v>
      </c>
      <c r="G118" s="2">
        <f t="shared" si="16"/>
        <v>14870</v>
      </c>
      <c r="H118" s="41">
        <v>2.7</v>
      </c>
      <c r="I118" s="3">
        <f t="shared" si="19"/>
        <v>40149</v>
      </c>
      <c r="J118" s="41">
        <v>0.5</v>
      </c>
      <c r="K118" s="3">
        <f t="shared" si="20"/>
        <v>20074.5</v>
      </c>
    </row>
    <row r="119" spans="1:11" s="31" customFormat="1" ht="15.75" x14ac:dyDescent="0.25">
      <c r="A119" s="41"/>
      <c r="B119" s="45" t="s">
        <v>214</v>
      </c>
      <c r="C119" s="41" t="s">
        <v>215</v>
      </c>
      <c r="D119" s="41">
        <v>31.1</v>
      </c>
      <c r="E119" s="41">
        <v>31.1</v>
      </c>
      <c r="F119" s="41" t="s">
        <v>210</v>
      </c>
      <c r="G119" s="2">
        <f t="shared" si="16"/>
        <v>14870</v>
      </c>
      <c r="H119" s="41">
        <v>2.7</v>
      </c>
      <c r="I119" s="3">
        <f t="shared" si="19"/>
        <v>40149</v>
      </c>
      <c r="J119" s="41">
        <v>0.5</v>
      </c>
      <c r="K119" s="3">
        <f t="shared" si="20"/>
        <v>20074.5</v>
      </c>
    </row>
    <row r="120" spans="1:11" s="31" customFormat="1" ht="15.75" x14ac:dyDescent="0.25">
      <c r="A120" s="41"/>
      <c r="B120" s="45" t="s">
        <v>216</v>
      </c>
      <c r="C120" s="41" t="s">
        <v>217</v>
      </c>
      <c r="D120" s="41">
        <v>28.3</v>
      </c>
      <c r="E120" s="41">
        <v>28.3</v>
      </c>
      <c r="F120" s="41" t="s">
        <v>210</v>
      </c>
      <c r="G120" s="2">
        <f t="shared" si="16"/>
        <v>14870</v>
      </c>
      <c r="H120" s="41">
        <v>2.7</v>
      </c>
      <c r="I120" s="3">
        <f t="shared" si="19"/>
        <v>40149</v>
      </c>
      <c r="J120" s="41">
        <v>0.5</v>
      </c>
      <c r="K120" s="3">
        <f t="shared" si="20"/>
        <v>20074.5</v>
      </c>
    </row>
    <row r="121" spans="1:11" s="31" customFormat="1" ht="31.5" x14ac:dyDescent="0.25">
      <c r="A121" s="41"/>
      <c r="B121" s="46" t="s">
        <v>218</v>
      </c>
      <c r="C121" s="41" t="s">
        <v>251</v>
      </c>
      <c r="D121" s="41">
        <v>2</v>
      </c>
      <c r="E121" s="41">
        <v>1.5</v>
      </c>
      <c r="F121" s="41" t="s">
        <v>219</v>
      </c>
      <c r="G121" s="2">
        <f t="shared" si="16"/>
        <v>14870</v>
      </c>
      <c r="H121" s="41">
        <v>1.95</v>
      </c>
      <c r="I121" s="3">
        <f t="shared" si="19"/>
        <v>28996.5</v>
      </c>
      <c r="J121" s="41">
        <v>1</v>
      </c>
      <c r="K121" s="3">
        <f t="shared" si="20"/>
        <v>28996.5</v>
      </c>
    </row>
    <row r="122" spans="1:11" s="31" customFormat="1" ht="31.5" x14ac:dyDescent="0.25">
      <c r="A122" s="41"/>
      <c r="B122" s="46" t="s">
        <v>218</v>
      </c>
      <c r="C122" s="41" t="s">
        <v>220</v>
      </c>
      <c r="D122" s="41">
        <v>35.020000000000003</v>
      </c>
      <c r="E122" s="41">
        <v>35.020000000000003</v>
      </c>
      <c r="F122" s="41" t="s">
        <v>219</v>
      </c>
      <c r="G122" s="2">
        <f t="shared" si="16"/>
        <v>14870</v>
      </c>
      <c r="H122" s="41">
        <v>1.95</v>
      </c>
      <c r="I122" s="3">
        <f t="shared" si="19"/>
        <v>28996.5</v>
      </c>
      <c r="J122" s="41">
        <v>0.5</v>
      </c>
      <c r="K122" s="3">
        <f t="shared" si="20"/>
        <v>14498.25</v>
      </c>
    </row>
    <row r="123" spans="1:11" s="31" customFormat="1" ht="31.5" x14ac:dyDescent="0.25">
      <c r="A123" s="41"/>
      <c r="B123" s="46" t="s">
        <v>218</v>
      </c>
      <c r="C123" s="41" t="s">
        <v>246</v>
      </c>
      <c r="D123" s="41">
        <v>25.3</v>
      </c>
      <c r="E123" s="41">
        <v>25.3</v>
      </c>
      <c r="F123" s="41" t="s">
        <v>219</v>
      </c>
      <c r="G123" s="2">
        <f t="shared" si="16"/>
        <v>14870</v>
      </c>
      <c r="H123" s="41">
        <v>1.95</v>
      </c>
      <c r="I123" s="3">
        <f t="shared" si="19"/>
        <v>28996.5</v>
      </c>
      <c r="J123" s="41">
        <v>0.5</v>
      </c>
      <c r="K123" s="3">
        <f t="shared" si="20"/>
        <v>14498.25</v>
      </c>
    </row>
    <row r="124" spans="1:11" s="31" customFormat="1" ht="31.5" x14ac:dyDescent="0.25">
      <c r="A124" s="41"/>
      <c r="B124" s="46" t="s">
        <v>221</v>
      </c>
      <c r="C124" s="41" t="s">
        <v>222</v>
      </c>
      <c r="D124" s="41">
        <v>49.08</v>
      </c>
      <c r="E124" s="41">
        <v>49.08</v>
      </c>
      <c r="F124" s="41" t="s">
        <v>219</v>
      </c>
      <c r="G124" s="2">
        <f t="shared" si="16"/>
        <v>14870</v>
      </c>
      <c r="H124" s="41">
        <v>1.85</v>
      </c>
      <c r="I124" s="3">
        <f t="shared" si="19"/>
        <v>27509.5</v>
      </c>
      <c r="J124" s="41">
        <v>1</v>
      </c>
      <c r="K124" s="3">
        <f t="shared" si="20"/>
        <v>27509.5</v>
      </c>
    </row>
    <row r="125" spans="1:11" s="31" customFormat="1" ht="31.5" x14ac:dyDescent="0.25">
      <c r="A125" s="41"/>
      <c r="B125" s="46" t="s">
        <v>221</v>
      </c>
      <c r="C125" s="41" t="s">
        <v>223</v>
      </c>
      <c r="D125" s="41">
        <v>14.01</v>
      </c>
      <c r="E125" s="41">
        <v>14.01</v>
      </c>
      <c r="F125" s="41" t="s">
        <v>219</v>
      </c>
      <c r="G125" s="2">
        <f t="shared" si="16"/>
        <v>14870</v>
      </c>
      <c r="H125" s="41">
        <v>1.85</v>
      </c>
      <c r="I125" s="3">
        <f t="shared" si="19"/>
        <v>27509.5</v>
      </c>
      <c r="J125" s="41">
        <v>1</v>
      </c>
      <c r="K125" s="3">
        <f t="shared" si="20"/>
        <v>27509.5</v>
      </c>
    </row>
    <row r="126" spans="1:11" s="31" customFormat="1" ht="31.5" x14ac:dyDescent="0.25">
      <c r="A126" s="41"/>
      <c r="B126" s="46" t="s">
        <v>224</v>
      </c>
      <c r="C126" s="41" t="s">
        <v>247</v>
      </c>
      <c r="D126" s="41">
        <v>17.2</v>
      </c>
      <c r="E126" s="41">
        <v>17.2</v>
      </c>
      <c r="F126" s="41" t="s">
        <v>225</v>
      </c>
      <c r="G126" s="2">
        <f t="shared" si="16"/>
        <v>14870</v>
      </c>
      <c r="H126" s="41">
        <v>1.85</v>
      </c>
      <c r="I126" s="3">
        <f t="shared" si="19"/>
        <v>27509.5</v>
      </c>
      <c r="J126" s="41">
        <v>1</v>
      </c>
      <c r="K126" s="3">
        <f t="shared" si="20"/>
        <v>27509.5</v>
      </c>
    </row>
    <row r="127" spans="1:11" s="31" customFormat="1" ht="31.5" x14ac:dyDescent="0.25">
      <c r="A127" s="41"/>
      <c r="B127" s="46" t="s">
        <v>224</v>
      </c>
      <c r="C127" s="41" t="s">
        <v>226</v>
      </c>
      <c r="D127" s="41">
        <v>34.07</v>
      </c>
      <c r="E127" s="41">
        <v>34.07</v>
      </c>
      <c r="F127" s="41" t="s">
        <v>219</v>
      </c>
      <c r="G127" s="2">
        <f t="shared" si="16"/>
        <v>14870</v>
      </c>
      <c r="H127" s="41">
        <v>1.85</v>
      </c>
      <c r="I127" s="3">
        <f t="shared" si="19"/>
        <v>27509.5</v>
      </c>
      <c r="J127" s="41">
        <v>0.5</v>
      </c>
      <c r="K127" s="3">
        <f t="shared" si="20"/>
        <v>13754.75</v>
      </c>
    </row>
    <row r="128" spans="1:11" s="31" customFormat="1" ht="31.5" x14ac:dyDescent="0.25">
      <c r="A128" s="41"/>
      <c r="B128" s="46" t="s">
        <v>224</v>
      </c>
      <c r="C128" s="41" t="s">
        <v>227</v>
      </c>
      <c r="D128" s="41">
        <v>19.059999999999999</v>
      </c>
      <c r="E128" s="41">
        <v>2</v>
      </c>
      <c r="F128" s="41" t="s">
        <v>219</v>
      </c>
      <c r="G128" s="2">
        <f t="shared" si="16"/>
        <v>14870</v>
      </c>
      <c r="H128" s="41">
        <v>1.85</v>
      </c>
      <c r="I128" s="3">
        <f t="shared" si="19"/>
        <v>27509.5</v>
      </c>
      <c r="J128" s="41">
        <v>0.5</v>
      </c>
      <c r="K128" s="3">
        <f t="shared" si="20"/>
        <v>13754.75</v>
      </c>
    </row>
    <row r="129" spans="1:11" s="31" customFormat="1" ht="63" x14ac:dyDescent="0.25">
      <c r="A129" s="41"/>
      <c r="B129" s="46" t="s">
        <v>228</v>
      </c>
      <c r="C129" s="41" t="s">
        <v>229</v>
      </c>
      <c r="D129" s="41">
        <v>10.06</v>
      </c>
      <c r="E129" s="41">
        <v>2.0699999999999998</v>
      </c>
      <c r="F129" s="41" t="s">
        <v>225</v>
      </c>
      <c r="G129" s="2">
        <f t="shared" si="16"/>
        <v>14870</v>
      </c>
      <c r="H129" s="41">
        <v>1.85</v>
      </c>
      <c r="I129" s="3">
        <f t="shared" si="19"/>
        <v>27509.5</v>
      </c>
      <c r="J129" s="41">
        <v>1</v>
      </c>
      <c r="K129" s="3">
        <f t="shared" si="20"/>
        <v>27509.5</v>
      </c>
    </row>
    <row r="130" spans="1:11" s="31" customFormat="1" ht="63" x14ac:dyDescent="0.25">
      <c r="A130" s="41"/>
      <c r="B130" s="46" t="s">
        <v>228</v>
      </c>
      <c r="C130" s="41" t="s">
        <v>250</v>
      </c>
      <c r="D130" s="41">
        <v>17.2</v>
      </c>
      <c r="E130" s="41">
        <v>17.2</v>
      </c>
      <c r="F130" s="41" t="s">
        <v>225</v>
      </c>
      <c r="G130" s="2">
        <f t="shared" si="16"/>
        <v>14870</v>
      </c>
      <c r="H130" s="41">
        <v>1.85</v>
      </c>
      <c r="I130" s="3">
        <f t="shared" si="19"/>
        <v>27509.5</v>
      </c>
      <c r="J130" s="41">
        <v>0.5</v>
      </c>
      <c r="K130" s="3">
        <f t="shared" si="20"/>
        <v>13754.75</v>
      </c>
    </row>
    <row r="131" spans="1:11" s="31" customFormat="1" ht="63" x14ac:dyDescent="0.25">
      <c r="A131" s="41"/>
      <c r="B131" s="46" t="s">
        <v>228</v>
      </c>
      <c r="C131" s="41" t="s">
        <v>345</v>
      </c>
      <c r="D131" s="41">
        <v>17.2</v>
      </c>
      <c r="E131" s="41">
        <v>17.2</v>
      </c>
      <c r="F131" s="41" t="s">
        <v>225</v>
      </c>
      <c r="G131" s="2">
        <f t="shared" si="16"/>
        <v>14870</v>
      </c>
      <c r="H131" s="41">
        <v>1.85</v>
      </c>
      <c r="I131" s="3">
        <f t="shared" ref="I131" si="21">G131*H131</f>
        <v>27509.5</v>
      </c>
      <c r="J131" s="41">
        <v>0.5</v>
      </c>
      <c r="K131" s="3">
        <f t="shared" si="20"/>
        <v>13754.75</v>
      </c>
    </row>
    <row r="132" spans="1:11" s="31" customFormat="1" ht="31.5" x14ac:dyDescent="0.25">
      <c r="A132" s="41"/>
      <c r="B132" s="46" t="s">
        <v>230</v>
      </c>
      <c r="C132" s="41" t="s">
        <v>231</v>
      </c>
      <c r="D132" s="41">
        <v>16.059999999999999</v>
      </c>
      <c r="E132" s="41">
        <v>16.059999999999999</v>
      </c>
      <c r="F132" s="41" t="s">
        <v>232</v>
      </c>
      <c r="G132" s="2">
        <f t="shared" si="16"/>
        <v>14870</v>
      </c>
      <c r="H132" s="41">
        <v>1.95</v>
      </c>
      <c r="I132" s="3">
        <f t="shared" si="19"/>
        <v>28996.5</v>
      </c>
      <c r="J132" s="41">
        <v>0.75</v>
      </c>
      <c r="K132" s="3">
        <f t="shared" si="20"/>
        <v>21747.375</v>
      </c>
    </row>
    <row r="133" spans="1:11" s="31" customFormat="1" ht="31.5" x14ac:dyDescent="0.25">
      <c r="A133" s="41"/>
      <c r="B133" s="46" t="s">
        <v>233</v>
      </c>
      <c r="C133" s="41" t="s">
        <v>234</v>
      </c>
      <c r="D133" s="41">
        <v>14.07</v>
      </c>
      <c r="E133" s="41">
        <v>14.07</v>
      </c>
      <c r="F133" s="41" t="s">
        <v>235</v>
      </c>
      <c r="G133" s="2">
        <f t="shared" si="16"/>
        <v>14870</v>
      </c>
      <c r="H133" s="41">
        <v>1.65</v>
      </c>
      <c r="I133" s="3">
        <f t="shared" si="19"/>
        <v>24535.5</v>
      </c>
      <c r="J133" s="41">
        <v>0.5</v>
      </c>
      <c r="K133" s="3">
        <f t="shared" si="20"/>
        <v>12267.75</v>
      </c>
    </row>
    <row r="134" spans="1:11" s="31" customFormat="1" ht="31.5" x14ac:dyDescent="0.25">
      <c r="A134" s="41"/>
      <c r="B134" s="46" t="s">
        <v>236</v>
      </c>
      <c r="C134" s="41" t="s">
        <v>237</v>
      </c>
      <c r="D134" s="41">
        <v>33.01</v>
      </c>
      <c r="E134" s="41">
        <v>3.06</v>
      </c>
      <c r="F134" s="41" t="s">
        <v>219</v>
      </c>
      <c r="G134" s="2">
        <f t="shared" si="16"/>
        <v>14870</v>
      </c>
      <c r="H134" s="41">
        <v>1.65</v>
      </c>
      <c r="I134" s="3">
        <f t="shared" si="19"/>
        <v>24535.5</v>
      </c>
      <c r="J134" s="41">
        <v>0.5</v>
      </c>
      <c r="K134" s="3">
        <f t="shared" si="20"/>
        <v>12267.75</v>
      </c>
    </row>
    <row r="135" spans="1:11" s="31" customFormat="1" ht="31.5" x14ac:dyDescent="0.25">
      <c r="A135" s="41"/>
      <c r="B135" s="46" t="s">
        <v>236</v>
      </c>
      <c r="C135" s="41" t="s">
        <v>238</v>
      </c>
      <c r="D135" s="41">
        <v>10.08</v>
      </c>
      <c r="E135" s="41">
        <v>2.02</v>
      </c>
      <c r="F135" s="41" t="s">
        <v>219</v>
      </c>
      <c r="G135" s="2">
        <f t="shared" si="16"/>
        <v>14870</v>
      </c>
      <c r="H135" s="41">
        <v>1.65</v>
      </c>
      <c r="I135" s="3">
        <f t="shared" si="19"/>
        <v>24535.5</v>
      </c>
      <c r="J135" s="41">
        <v>0.5</v>
      </c>
      <c r="K135" s="3">
        <f t="shared" si="20"/>
        <v>12267.75</v>
      </c>
    </row>
    <row r="136" spans="1:11" s="31" customFormat="1" ht="31.5" x14ac:dyDescent="0.25">
      <c r="A136" s="41"/>
      <c r="B136" s="46" t="s">
        <v>239</v>
      </c>
      <c r="C136" s="41" t="s">
        <v>248</v>
      </c>
      <c r="D136" s="41">
        <v>38.01</v>
      </c>
      <c r="E136" s="41">
        <v>2.0299999999999998</v>
      </c>
      <c r="F136" s="41" t="s">
        <v>219</v>
      </c>
      <c r="G136" s="2">
        <f t="shared" si="16"/>
        <v>14870</v>
      </c>
      <c r="H136" s="41">
        <v>1.65</v>
      </c>
      <c r="I136" s="3">
        <f t="shared" si="19"/>
        <v>24535.5</v>
      </c>
      <c r="J136" s="41">
        <v>0.75</v>
      </c>
      <c r="K136" s="3">
        <f t="shared" si="20"/>
        <v>18401.625</v>
      </c>
    </row>
    <row r="137" spans="1:11" s="31" customFormat="1" ht="31.5" x14ac:dyDescent="0.25">
      <c r="A137" s="41"/>
      <c r="B137" s="47" t="s">
        <v>240</v>
      </c>
      <c r="C137" s="41" t="s">
        <v>241</v>
      </c>
      <c r="D137" s="41">
        <v>16.04</v>
      </c>
      <c r="E137" s="41">
        <v>5.05</v>
      </c>
      <c r="F137" s="41" t="s">
        <v>242</v>
      </c>
      <c r="G137" s="2">
        <f t="shared" si="16"/>
        <v>14870</v>
      </c>
      <c r="H137" s="41">
        <v>1.4</v>
      </c>
      <c r="I137" s="3">
        <f t="shared" si="19"/>
        <v>20818</v>
      </c>
      <c r="J137" s="41">
        <v>1</v>
      </c>
      <c r="K137" s="3">
        <f t="shared" si="20"/>
        <v>20818</v>
      </c>
    </row>
    <row r="138" spans="1:11" s="31" customFormat="1" ht="15.75" x14ac:dyDescent="0.25">
      <c r="A138" s="41"/>
      <c r="B138" s="47" t="s">
        <v>240</v>
      </c>
      <c r="C138" s="41" t="s">
        <v>243</v>
      </c>
      <c r="D138" s="41">
        <v>11.07</v>
      </c>
      <c r="E138" s="41">
        <v>0.09</v>
      </c>
      <c r="F138" s="41" t="s">
        <v>148</v>
      </c>
      <c r="G138" s="2">
        <f t="shared" si="16"/>
        <v>14870</v>
      </c>
      <c r="H138" s="41">
        <v>1.4</v>
      </c>
      <c r="I138" s="3">
        <f t="shared" si="19"/>
        <v>20818</v>
      </c>
      <c r="J138" s="41">
        <v>1</v>
      </c>
      <c r="K138" s="3">
        <f t="shared" si="20"/>
        <v>20818</v>
      </c>
    </row>
    <row r="139" spans="1:11" s="31" customFormat="1" ht="47.25" x14ac:dyDescent="0.25">
      <c r="A139" s="41"/>
      <c r="B139" s="47" t="s">
        <v>240</v>
      </c>
      <c r="C139" s="41" t="s">
        <v>249</v>
      </c>
      <c r="D139" s="41">
        <v>42.05</v>
      </c>
      <c r="E139" s="41">
        <v>0.09</v>
      </c>
      <c r="F139" s="41" t="s">
        <v>244</v>
      </c>
      <c r="G139" s="2">
        <f t="shared" si="16"/>
        <v>14870</v>
      </c>
      <c r="H139" s="41">
        <v>1.4</v>
      </c>
      <c r="I139" s="3">
        <f t="shared" si="19"/>
        <v>20818</v>
      </c>
      <c r="J139" s="41">
        <v>1</v>
      </c>
      <c r="K139" s="3">
        <f t="shared" si="20"/>
        <v>20818</v>
      </c>
    </row>
    <row r="140" spans="1:11" s="34" customFormat="1" x14ac:dyDescent="0.25">
      <c r="A140" s="32" t="s">
        <v>252</v>
      </c>
      <c r="B140" s="33"/>
      <c r="C140" s="32"/>
      <c r="D140" s="32"/>
      <c r="E140" s="32"/>
      <c r="F140" s="32"/>
      <c r="G140" s="38"/>
      <c r="H140" s="32"/>
      <c r="I140" s="39">
        <f>SUM(I141:I153)</f>
        <v>345727.5</v>
      </c>
      <c r="J140" s="29">
        <f>SUM(J141:J153)</f>
        <v>13</v>
      </c>
      <c r="K140" s="39">
        <f>SUM(K141:K153)</f>
        <v>345727.5</v>
      </c>
    </row>
    <row r="141" spans="1:11" s="31" customFormat="1" ht="15.75" x14ac:dyDescent="0.25">
      <c r="A141" s="1"/>
      <c r="B141" s="42" t="s">
        <v>253</v>
      </c>
      <c r="C141" s="41" t="s">
        <v>254</v>
      </c>
      <c r="D141" s="41">
        <v>9.06</v>
      </c>
      <c r="E141" s="41">
        <v>9.06</v>
      </c>
      <c r="F141" s="41" t="s">
        <v>255</v>
      </c>
      <c r="G141" s="2">
        <f t="shared" ref="G141:G153" si="22">$C$230</f>
        <v>14870</v>
      </c>
      <c r="H141" s="41">
        <v>3.5</v>
      </c>
      <c r="I141" s="3">
        <f t="shared" ref="I141:I153" si="23">G141*H141</f>
        <v>52045</v>
      </c>
      <c r="J141" s="41">
        <v>1</v>
      </c>
      <c r="K141" s="3">
        <f t="shared" ref="K141:K153" si="24">I141*J141</f>
        <v>52045</v>
      </c>
    </row>
    <row r="142" spans="1:11" s="31" customFormat="1" ht="31.5" x14ac:dyDescent="0.25">
      <c r="A142" s="41"/>
      <c r="B142" s="42" t="s">
        <v>31</v>
      </c>
      <c r="C142" s="41" t="s">
        <v>256</v>
      </c>
      <c r="D142" s="41">
        <v>33.01</v>
      </c>
      <c r="E142" s="41">
        <v>2.09</v>
      </c>
      <c r="F142" s="41" t="s">
        <v>257</v>
      </c>
      <c r="G142" s="2">
        <f t="shared" si="22"/>
        <v>14870</v>
      </c>
      <c r="H142" s="41">
        <v>2.1</v>
      </c>
      <c r="I142" s="3">
        <f t="shared" ref="I142:I152" si="25">G142*H142</f>
        <v>31227</v>
      </c>
      <c r="J142" s="41">
        <v>1</v>
      </c>
      <c r="K142" s="3">
        <f t="shared" ref="K142:K152" si="26">I142*J142</f>
        <v>31227</v>
      </c>
    </row>
    <row r="143" spans="1:11" s="31" customFormat="1" ht="31.5" x14ac:dyDescent="0.25">
      <c r="A143" s="41"/>
      <c r="B143" s="42" t="s">
        <v>258</v>
      </c>
      <c r="C143" s="41" t="s">
        <v>259</v>
      </c>
      <c r="D143" s="41">
        <v>19.059999999999999</v>
      </c>
      <c r="E143" s="41">
        <v>6</v>
      </c>
      <c r="F143" s="41" t="s">
        <v>257</v>
      </c>
      <c r="G143" s="2">
        <f t="shared" si="22"/>
        <v>14870</v>
      </c>
      <c r="H143" s="41">
        <v>1.85</v>
      </c>
      <c r="I143" s="3">
        <f t="shared" si="25"/>
        <v>27509.5</v>
      </c>
      <c r="J143" s="41">
        <v>1</v>
      </c>
      <c r="K143" s="3">
        <f t="shared" si="26"/>
        <v>27509.5</v>
      </c>
    </row>
    <row r="144" spans="1:11" s="31" customFormat="1" ht="31.5" x14ac:dyDescent="0.25">
      <c r="A144" s="41"/>
      <c r="B144" s="42" t="s">
        <v>258</v>
      </c>
      <c r="C144" s="41" t="s">
        <v>260</v>
      </c>
      <c r="D144" s="41">
        <v>33.049999999999997</v>
      </c>
      <c r="E144" s="41">
        <v>33.049999999999997</v>
      </c>
      <c r="F144" s="41" t="s">
        <v>257</v>
      </c>
      <c r="G144" s="2">
        <f t="shared" si="22"/>
        <v>14870</v>
      </c>
      <c r="H144" s="41">
        <v>1.85</v>
      </c>
      <c r="I144" s="3">
        <f t="shared" si="25"/>
        <v>27509.5</v>
      </c>
      <c r="J144" s="41">
        <v>1</v>
      </c>
      <c r="K144" s="3">
        <f t="shared" si="26"/>
        <v>27509.5</v>
      </c>
    </row>
    <row r="145" spans="1:11" s="31" customFormat="1" ht="31.5" x14ac:dyDescent="0.25">
      <c r="A145" s="41"/>
      <c r="B145" s="42" t="s">
        <v>258</v>
      </c>
      <c r="C145" s="41" t="s">
        <v>261</v>
      </c>
      <c r="D145" s="41">
        <v>3.1</v>
      </c>
      <c r="E145" s="41">
        <v>3.1</v>
      </c>
      <c r="F145" s="41" t="s">
        <v>257</v>
      </c>
      <c r="G145" s="2">
        <f t="shared" si="22"/>
        <v>14870</v>
      </c>
      <c r="H145" s="41">
        <v>1.85</v>
      </c>
      <c r="I145" s="3">
        <f t="shared" si="25"/>
        <v>27509.5</v>
      </c>
      <c r="J145" s="41">
        <v>1</v>
      </c>
      <c r="K145" s="3">
        <f t="shared" si="26"/>
        <v>27509.5</v>
      </c>
    </row>
    <row r="146" spans="1:11" s="31" customFormat="1" ht="31.5" x14ac:dyDescent="0.25">
      <c r="A146" s="41"/>
      <c r="B146" s="42" t="s">
        <v>258</v>
      </c>
      <c r="C146" s="41" t="s">
        <v>262</v>
      </c>
      <c r="D146" s="41">
        <v>31.02</v>
      </c>
      <c r="E146" s="41">
        <v>31.02</v>
      </c>
      <c r="F146" s="41" t="s">
        <v>257</v>
      </c>
      <c r="G146" s="2">
        <f t="shared" si="22"/>
        <v>14870</v>
      </c>
      <c r="H146" s="41">
        <v>1.85</v>
      </c>
      <c r="I146" s="3">
        <f t="shared" si="25"/>
        <v>27509.5</v>
      </c>
      <c r="J146" s="41">
        <v>1</v>
      </c>
      <c r="K146" s="3">
        <f t="shared" si="26"/>
        <v>27509.5</v>
      </c>
    </row>
    <row r="147" spans="1:11" s="31" customFormat="1" ht="31.5" x14ac:dyDescent="0.25">
      <c r="A147" s="41"/>
      <c r="B147" s="42" t="s">
        <v>258</v>
      </c>
      <c r="C147" s="41" t="s">
        <v>275</v>
      </c>
      <c r="D147" s="41">
        <v>47.08</v>
      </c>
      <c r="E147" s="41">
        <v>47.08</v>
      </c>
      <c r="F147" s="41" t="s">
        <v>257</v>
      </c>
      <c r="G147" s="2">
        <f t="shared" si="22"/>
        <v>14870</v>
      </c>
      <c r="H147" s="41">
        <v>1.85</v>
      </c>
      <c r="I147" s="3">
        <f t="shared" si="25"/>
        <v>27509.5</v>
      </c>
      <c r="J147" s="41">
        <v>1</v>
      </c>
      <c r="K147" s="3">
        <f t="shared" si="26"/>
        <v>27509.5</v>
      </c>
    </row>
    <row r="148" spans="1:11" s="31" customFormat="1" ht="30" x14ac:dyDescent="0.25">
      <c r="A148" s="41"/>
      <c r="B148" s="42" t="s">
        <v>263</v>
      </c>
      <c r="C148" s="41" t="s">
        <v>264</v>
      </c>
      <c r="D148" s="41">
        <v>37.07</v>
      </c>
      <c r="E148" s="41">
        <v>6.08</v>
      </c>
      <c r="F148" s="41" t="s">
        <v>265</v>
      </c>
      <c r="G148" s="2">
        <f t="shared" si="22"/>
        <v>14870</v>
      </c>
      <c r="H148" s="41">
        <v>1.4</v>
      </c>
      <c r="I148" s="3">
        <f t="shared" si="25"/>
        <v>20818</v>
      </c>
      <c r="J148" s="41">
        <v>1</v>
      </c>
      <c r="K148" s="3">
        <f t="shared" si="26"/>
        <v>20818</v>
      </c>
    </row>
    <row r="149" spans="1:11" s="31" customFormat="1" ht="47.25" x14ac:dyDescent="0.25">
      <c r="A149" s="41"/>
      <c r="B149" s="42" t="s">
        <v>263</v>
      </c>
      <c r="C149" s="41" t="s">
        <v>266</v>
      </c>
      <c r="D149" s="41">
        <v>35.11</v>
      </c>
      <c r="E149" s="41">
        <v>5.05</v>
      </c>
      <c r="F149" s="41" t="s">
        <v>267</v>
      </c>
      <c r="G149" s="2">
        <f t="shared" si="22"/>
        <v>14870</v>
      </c>
      <c r="H149" s="41">
        <v>1.4</v>
      </c>
      <c r="I149" s="3">
        <f t="shared" si="25"/>
        <v>20818</v>
      </c>
      <c r="J149" s="41">
        <v>1</v>
      </c>
      <c r="K149" s="3">
        <f t="shared" si="26"/>
        <v>20818</v>
      </c>
    </row>
    <row r="150" spans="1:11" s="31" customFormat="1" ht="30" x14ac:dyDescent="0.25">
      <c r="A150" s="41"/>
      <c r="B150" s="42" t="s">
        <v>263</v>
      </c>
      <c r="C150" s="41" t="s">
        <v>268</v>
      </c>
      <c r="D150" s="41">
        <v>48.02</v>
      </c>
      <c r="E150" s="41">
        <v>5.05</v>
      </c>
      <c r="F150" s="41" t="s">
        <v>90</v>
      </c>
      <c r="G150" s="2">
        <f t="shared" si="22"/>
        <v>14870</v>
      </c>
      <c r="H150" s="41">
        <v>1.4</v>
      </c>
      <c r="I150" s="3">
        <f t="shared" si="25"/>
        <v>20818</v>
      </c>
      <c r="J150" s="41">
        <v>1</v>
      </c>
      <c r="K150" s="3">
        <f t="shared" si="26"/>
        <v>20818</v>
      </c>
    </row>
    <row r="151" spans="1:11" s="31" customFormat="1" ht="31.5" x14ac:dyDescent="0.25">
      <c r="A151" s="41"/>
      <c r="B151" s="42" t="s">
        <v>263</v>
      </c>
      <c r="C151" s="41" t="s">
        <v>269</v>
      </c>
      <c r="D151" s="41">
        <v>41.1</v>
      </c>
      <c r="E151" s="41">
        <v>5</v>
      </c>
      <c r="F151" s="41" t="s">
        <v>270</v>
      </c>
      <c r="G151" s="2">
        <f t="shared" si="22"/>
        <v>14870</v>
      </c>
      <c r="H151" s="41">
        <v>1.4</v>
      </c>
      <c r="I151" s="3">
        <f t="shared" si="25"/>
        <v>20818</v>
      </c>
      <c r="J151" s="41">
        <v>1</v>
      </c>
      <c r="K151" s="3">
        <f t="shared" si="26"/>
        <v>20818</v>
      </c>
    </row>
    <row r="152" spans="1:11" s="31" customFormat="1" ht="30" x14ac:dyDescent="0.25">
      <c r="A152" s="41"/>
      <c r="B152" s="42" t="s">
        <v>263</v>
      </c>
      <c r="C152" s="41" t="s">
        <v>271</v>
      </c>
      <c r="D152" s="41">
        <v>3.08</v>
      </c>
      <c r="E152" s="41">
        <v>0.08</v>
      </c>
      <c r="F152" s="41" t="s">
        <v>265</v>
      </c>
      <c r="G152" s="2">
        <f t="shared" si="22"/>
        <v>14870</v>
      </c>
      <c r="H152" s="41">
        <v>1.4</v>
      </c>
      <c r="I152" s="3">
        <f t="shared" si="25"/>
        <v>20818</v>
      </c>
      <c r="J152" s="41">
        <v>1</v>
      </c>
      <c r="K152" s="3">
        <f t="shared" si="26"/>
        <v>20818</v>
      </c>
    </row>
    <row r="153" spans="1:11" s="31" customFormat="1" ht="31.5" x14ac:dyDescent="0.25">
      <c r="A153" s="1"/>
      <c r="B153" s="42" t="s">
        <v>272</v>
      </c>
      <c r="C153" s="41" t="s">
        <v>273</v>
      </c>
      <c r="D153" s="41">
        <v>37</v>
      </c>
      <c r="E153" s="41">
        <v>0.08</v>
      </c>
      <c r="F153" s="41" t="s">
        <v>274</v>
      </c>
      <c r="G153" s="2">
        <f t="shared" si="22"/>
        <v>14870</v>
      </c>
      <c r="H153" s="41">
        <v>1.4</v>
      </c>
      <c r="I153" s="3">
        <f t="shared" si="23"/>
        <v>20818</v>
      </c>
      <c r="J153" s="41">
        <v>1</v>
      </c>
      <c r="K153" s="3">
        <f t="shared" si="24"/>
        <v>20818</v>
      </c>
    </row>
    <row r="154" spans="1:11" s="34" customFormat="1" x14ac:dyDescent="0.25">
      <c r="A154" s="32" t="s">
        <v>276</v>
      </c>
      <c r="B154" s="33"/>
      <c r="C154" s="32"/>
      <c r="D154" s="32"/>
      <c r="E154" s="32"/>
      <c r="F154" s="32"/>
      <c r="G154" s="38"/>
      <c r="H154" s="32"/>
      <c r="I154" s="39">
        <f>SUM(I155:I174)</f>
        <v>511528</v>
      </c>
      <c r="J154" s="29">
        <f>SUM(J155:J174)</f>
        <v>18</v>
      </c>
      <c r="K154" s="39">
        <f>SUM(K155:K174)</f>
        <v>456509</v>
      </c>
    </row>
    <row r="155" spans="1:11" s="31" customFormat="1" ht="15.75" x14ac:dyDescent="0.25">
      <c r="A155" s="1"/>
      <c r="B155" s="42" t="s">
        <v>253</v>
      </c>
      <c r="C155" s="41" t="s">
        <v>277</v>
      </c>
      <c r="D155" s="41">
        <v>42</v>
      </c>
      <c r="E155" s="41">
        <v>42</v>
      </c>
      <c r="F155" s="41" t="s">
        <v>278</v>
      </c>
      <c r="G155" s="2">
        <f t="shared" ref="G155:G174" si="27">$C$230</f>
        <v>14870</v>
      </c>
      <c r="H155" s="41">
        <v>3.5</v>
      </c>
      <c r="I155" s="3">
        <f t="shared" ref="I155:I174" si="28">G155*H155</f>
        <v>52045</v>
      </c>
      <c r="J155" s="41">
        <v>1</v>
      </c>
      <c r="K155" s="3">
        <f t="shared" ref="K155:K174" si="29">I155*J155</f>
        <v>52045</v>
      </c>
    </row>
    <row r="156" spans="1:11" s="31" customFormat="1" ht="31.5" x14ac:dyDescent="0.25">
      <c r="A156" s="41"/>
      <c r="B156" s="42" t="s">
        <v>31</v>
      </c>
      <c r="C156" s="41" t="s">
        <v>279</v>
      </c>
      <c r="D156" s="41">
        <v>35.07</v>
      </c>
      <c r="E156" s="41">
        <v>15.05</v>
      </c>
      <c r="F156" s="41" t="s">
        <v>219</v>
      </c>
      <c r="G156" s="2">
        <f t="shared" si="27"/>
        <v>14870</v>
      </c>
      <c r="H156" s="41">
        <v>2.1</v>
      </c>
      <c r="I156" s="3">
        <f t="shared" ref="I156:I173" si="30">G156*H156</f>
        <v>31227</v>
      </c>
      <c r="J156" s="41">
        <v>1</v>
      </c>
      <c r="K156" s="3">
        <f t="shared" ref="K156:K173" si="31">I156*J156</f>
        <v>31227</v>
      </c>
    </row>
    <row r="157" spans="1:11" s="31" customFormat="1" ht="31.5" x14ac:dyDescent="0.25">
      <c r="A157" s="41"/>
      <c r="B157" s="42" t="s">
        <v>258</v>
      </c>
      <c r="C157" s="41" t="s">
        <v>280</v>
      </c>
      <c r="D157" s="41">
        <v>37.01</v>
      </c>
      <c r="E157" s="41">
        <v>37.01</v>
      </c>
      <c r="F157" s="41" t="s">
        <v>219</v>
      </c>
      <c r="G157" s="2">
        <f t="shared" si="27"/>
        <v>14870</v>
      </c>
      <c r="H157" s="41">
        <v>1.85</v>
      </c>
      <c r="I157" s="3">
        <f t="shared" si="30"/>
        <v>27509.5</v>
      </c>
      <c r="J157" s="41">
        <v>1</v>
      </c>
      <c r="K157" s="3">
        <f t="shared" si="31"/>
        <v>27509.5</v>
      </c>
    </row>
    <row r="158" spans="1:11" s="31" customFormat="1" ht="31.5" x14ac:dyDescent="0.25">
      <c r="A158" s="41"/>
      <c r="B158" s="42" t="s">
        <v>258</v>
      </c>
      <c r="C158" s="41" t="s">
        <v>281</v>
      </c>
      <c r="D158" s="41">
        <v>35.020000000000003</v>
      </c>
      <c r="E158" s="41">
        <v>35.020000000000003</v>
      </c>
      <c r="F158" s="41" t="s">
        <v>219</v>
      </c>
      <c r="G158" s="2">
        <f t="shared" si="27"/>
        <v>14870</v>
      </c>
      <c r="H158" s="41">
        <v>1.85</v>
      </c>
      <c r="I158" s="3">
        <f t="shared" si="30"/>
        <v>27509.5</v>
      </c>
      <c r="J158" s="41">
        <v>1</v>
      </c>
      <c r="K158" s="3">
        <f t="shared" si="31"/>
        <v>27509.5</v>
      </c>
    </row>
    <row r="159" spans="1:11" s="31" customFormat="1" ht="31.5" x14ac:dyDescent="0.25">
      <c r="A159" s="41"/>
      <c r="B159" s="42" t="s">
        <v>258</v>
      </c>
      <c r="C159" s="41" t="s">
        <v>282</v>
      </c>
      <c r="D159" s="41">
        <v>36.03</v>
      </c>
      <c r="E159" s="41">
        <v>36.03</v>
      </c>
      <c r="F159" s="41" t="s">
        <v>219</v>
      </c>
      <c r="G159" s="2">
        <f t="shared" si="27"/>
        <v>14870</v>
      </c>
      <c r="H159" s="41">
        <v>1.85</v>
      </c>
      <c r="I159" s="3">
        <f t="shared" si="30"/>
        <v>27509.5</v>
      </c>
      <c r="J159" s="41">
        <v>1</v>
      </c>
      <c r="K159" s="3">
        <f t="shared" si="31"/>
        <v>27509.5</v>
      </c>
    </row>
    <row r="160" spans="1:11" s="31" customFormat="1" ht="31.5" x14ac:dyDescent="0.25">
      <c r="A160" s="41"/>
      <c r="B160" s="42" t="s">
        <v>258</v>
      </c>
      <c r="C160" s="41" t="s">
        <v>283</v>
      </c>
      <c r="D160" s="41">
        <v>24.1</v>
      </c>
      <c r="E160" s="41">
        <v>24.1</v>
      </c>
      <c r="F160" s="41" t="s">
        <v>219</v>
      </c>
      <c r="G160" s="2">
        <f t="shared" si="27"/>
        <v>14870</v>
      </c>
      <c r="H160" s="41">
        <v>1.85</v>
      </c>
      <c r="I160" s="3">
        <f t="shared" si="30"/>
        <v>27509.5</v>
      </c>
      <c r="J160" s="41">
        <v>1</v>
      </c>
      <c r="K160" s="3">
        <f t="shared" si="31"/>
        <v>27509.5</v>
      </c>
    </row>
    <row r="161" spans="1:11" s="31" customFormat="1" ht="31.5" x14ac:dyDescent="0.25">
      <c r="A161" s="41"/>
      <c r="B161" s="42" t="s">
        <v>258</v>
      </c>
      <c r="C161" s="41" t="s">
        <v>284</v>
      </c>
      <c r="D161" s="41">
        <v>24.02</v>
      </c>
      <c r="E161" s="41">
        <v>24.02</v>
      </c>
      <c r="F161" s="41" t="s">
        <v>219</v>
      </c>
      <c r="G161" s="2">
        <f t="shared" si="27"/>
        <v>14870</v>
      </c>
      <c r="H161" s="41">
        <v>1.85</v>
      </c>
      <c r="I161" s="3">
        <f t="shared" si="30"/>
        <v>27509.5</v>
      </c>
      <c r="J161" s="41">
        <v>1</v>
      </c>
      <c r="K161" s="3">
        <f t="shared" si="31"/>
        <v>27509.5</v>
      </c>
    </row>
    <row r="162" spans="1:11" s="31" customFormat="1" ht="31.5" x14ac:dyDescent="0.25">
      <c r="A162" s="41"/>
      <c r="B162" s="42" t="s">
        <v>258</v>
      </c>
      <c r="C162" s="41" t="s">
        <v>285</v>
      </c>
      <c r="D162" s="41">
        <v>35.020000000000003</v>
      </c>
      <c r="E162" s="41">
        <v>35.020000000000003</v>
      </c>
      <c r="F162" s="41" t="s">
        <v>219</v>
      </c>
      <c r="G162" s="2">
        <f t="shared" si="27"/>
        <v>14870</v>
      </c>
      <c r="H162" s="41">
        <v>1.85</v>
      </c>
      <c r="I162" s="3">
        <f t="shared" si="30"/>
        <v>27509.5</v>
      </c>
      <c r="J162" s="41">
        <v>0.5</v>
      </c>
      <c r="K162" s="3">
        <f t="shared" si="31"/>
        <v>13754.75</v>
      </c>
    </row>
    <row r="163" spans="1:11" s="31" customFormat="1" ht="31.5" x14ac:dyDescent="0.25">
      <c r="A163" s="41"/>
      <c r="B163" s="42" t="s">
        <v>258</v>
      </c>
      <c r="C163" s="41" t="s">
        <v>286</v>
      </c>
      <c r="D163" s="41">
        <v>24.1</v>
      </c>
      <c r="E163" s="41">
        <v>24.1</v>
      </c>
      <c r="F163" s="41" t="s">
        <v>219</v>
      </c>
      <c r="G163" s="2">
        <f t="shared" si="27"/>
        <v>14870</v>
      </c>
      <c r="H163" s="41">
        <v>1.85</v>
      </c>
      <c r="I163" s="3">
        <f t="shared" si="30"/>
        <v>27509.5</v>
      </c>
      <c r="J163" s="41">
        <v>0.25</v>
      </c>
      <c r="K163" s="3">
        <f t="shared" si="31"/>
        <v>6877.375</v>
      </c>
    </row>
    <row r="164" spans="1:11" s="31" customFormat="1" ht="31.5" x14ac:dyDescent="0.25">
      <c r="A164" s="41"/>
      <c r="B164" s="42" t="s">
        <v>258</v>
      </c>
      <c r="C164" s="41" t="s">
        <v>287</v>
      </c>
      <c r="D164" s="41">
        <v>24.02</v>
      </c>
      <c r="E164" s="41">
        <v>24.02</v>
      </c>
      <c r="F164" s="41" t="s">
        <v>219</v>
      </c>
      <c r="G164" s="2">
        <f t="shared" si="27"/>
        <v>14870</v>
      </c>
      <c r="H164" s="41">
        <v>1.85</v>
      </c>
      <c r="I164" s="3">
        <f t="shared" si="30"/>
        <v>27509.5</v>
      </c>
      <c r="J164" s="41">
        <v>0.25</v>
      </c>
      <c r="K164" s="3">
        <f t="shared" si="31"/>
        <v>6877.375</v>
      </c>
    </row>
    <row r="165" spans="1:11" s="31" customFormat="1" ht="30" x14ac:dyDescent="0.25">
      <c r="A165" s="41"/>
      <c r="B165" s="42" t="s">
        <v>263</v>
      </c>
      <c r="C165" s="41" t="s">
        <v>288</v>
      </c>
      <c r="D165" s="41">
        <v>27.04</v>
      </c>
      <c r="E165" s="41">
        <v>0.08</v>
      </c>
      <c r="F165" s="41" t="s">
        <v>90</v>
      </c>
      <c r="G165" s="2">
        <f t="shared" si="27"/>
        <v>14870</v>
      </c>
      <c r="H165" s="41">
        <v>1.4</v>
      </c>
      <c r="I165" s="3">
        <f t="shared" si="30"/>
        <v>20818</v>
      </c>
      <c r="J165" s="41">
        <v>1</v>
      </c>
      <c r="K165" s="3">
        <f t="shared" si="31"/>
        <v>20818</v>
      </c>
    </row>
    <row r="166" spans="1:11" s="31" customFormat="1" ht="30" x14ac:dyDescent="0.25">
      <c r="A166" s="41"/>
      <c r="B166" s="42" t="s">
        <v>263</v>
      </c>
      <c r="C166" s="41" t="s">
        <v>289</v>
      </c>
      <c r="D166" s="41">
        <v>32.07</v>
      </c>
      <c r="E166" s="41">
        <v>2.0099999999999998</v>
      </c>
      <c r="F166" s="41" t="s">
        <v>290</v>
      </c>
      <c r="G166" s="2">
        <f t="shared" si="27"/>
        <v>14870</v>
      </c>
      <c r="H166" s="41">
        <v>1.4</v>
      </c>
      <c r="I166" s="3">
        <f t="shared" si="30"/>
        <v>20818</v>
      </c>
      <c r="J166" s="41">
        <v>1</v>
      </c>
      <c r="K166" s="3">
        <f t="shared" si="31"/>
        <v>20818</v>
      </c>
    </row>
    <row r="167" spans="1:11" s="31" customFormat="1" ht="30" x14ac:dyDescent="0.25">
      <c r="A167" s="41"/>
      <c r="B167" s="42" t="s">
        <v>263</v>
      </c>
      <c r="C167" s="41" t="s">
        <v>291</v>
      </c>
      <c r="D167" s="41">
        <v>22.04</v>
      </c>
      <c r="E167" s="41">
        <v>6.03</v>
      </c>
      <c r="F167" s="41" t="s">
        <v>90</v>
      </c>
      <c r="G167" s="2">
        <f t="shared" si="27"/>
        <v>14870</v>
      </c>
      <c r="H167" s="41">
        <v>1.4</v>
      </c>
      <c r="I167" s="3">
        <f t="shared" si="30"/>
        <v>20818</v>
      </c>
      <c r="J167" s="41">
        <v>1</v>
      </c>
      <c r="K167" s="3">
        <f t="shared" si="31"/>
        <v>20818</v>
      </c>
    </row>
    <row r="168" spans="1:11" s="31" customFormat="1" ht="31.5" x14ac:dyDescent="0.25">
      <c r="A168" s="41"/>
      <c r="B168" s="42" t="s">
        <v>263</v>
      </c>
      <c r="C168" s="41" t="s">
        <v>292</v>
      </c>
      <c r="D168" s="41">
        <v>29.05</v>
      </c>
      <c r="E168" s="41">
        <v>16.010000000000002</v>
      </c>
      <c r="F168" s="41" t="s">
        <v>293</v>
      </c>
      <c r="G168" s="2">
        <f t="shared" si="27"/>
        <v>14870</v>
      </c>
      <c r="H168" s="41">
        <v>1.4</v>
      </c>
      <c r="I168" s="3">
        <f t="shared" si="30"/>
        <v>20818</v>
      </c>
      <c r="J168" s="41">
        <v>1</v>
      </c>
      <c r="K168" s="3">
        <f t="shared" si="31"/>
        <v>20818</v>
      </c>
    </row>
    <row r="169" spans="1:11" s="31" customFormat="1" ht="30" x14ac:dyDescent="0.25">
      <c r="A169" s="41"/>
      <c r="B169" s="42" t="s">
        <v>263</v>
      </c>
      <c r="C169" s="41" t="s">
        <v>294</v>
      </c>
      <c r="D169" s="41">
        <v>22.02</v>
      </c>
      <c r="E169" s="41">
        <v>6.02</v>
      </c>
      <c r="F169" s="41" t="s">
        <v>148</v>
      </c>
      <c r="G169" s="2">
        <f t="shared" si="27"/>
        <v>14870</v>
      </c>
      <c r="H169" s="41">
        <v>1.4</v>
      </c>
      <c r="I169" s="3">
        <f t="shared" si="30"/>
        <v>20818</v>
      </c>
      <c r="J169" s="41">
        <v>1</v>
      </c>
      <c r="K169" s="3">
        <f t="shared" si="31"/>
        <v>20818</v>
      </c>
    </row>
    <row r="170" spans="1:11" s="31" customFormat="1" ht="31.5" x14ac:dyDescent="0.25">
      <c r="A170" s="41"/>
      <c r="B170" s="42" t="s">
        <v>263</v>
      </c>
      <c r="C170" s="41" t="s">
        <v>295</v>
      </c>
      <c r="D170" s="41">
        <v>29.01</v>
      </c>
      <c r="E170" s="41">
        <v>1.08</v>
      </c>
      <c r="F170" s="41" t="s">
        <v>219</v>
      </c>
      <c r="G170" s="2">
        <f t="shared" si="27"/>
        <v>14870</v>
      </c>
      <c r="H170" s="41">
        <v>1.4</v>
      </c>
      <c r="I170" s="3">
        <f t="shared" si="30"/>
        <v>20818</v>
      </c>
      <c r="J170" s="41">
        <v>1</v>
      </c>
      <c r="K170" s="3">
        <f t="shared" si="31"/>
        <v>20818</v>
      </c>
    </row>
    <row r="171" spans="1:11" s="31" customFormat="1" ht="31.5" x14ac:dyDescent="0.25">
      <c r="A171" s="41"/>
      <c r="B171" s="42" t="s">
        <v>263</v>
      </c>
      <c r="C171" s="41" t="s">
        <v>296</v>
      </c>
      <c r="D171" s="41">
        <v>16.04</v>
      </c>
      <c r="E171" s="41">
        <v>6.04</v>
      </c>
      <c r="F171" s="41" t="s">
        <v>56</v>
      </c>
      <c r="G171" s="2">
        <f t="shared" si="27"/>
        <v>14870</v>
      </c>
      <c r="H171" s="41">
        <v>1.4</v>
      </c>
      <c r="I171" s="3">
        <f t="shared" si="30"/>
        <v>20818</v>
      </c>
      <c r="J171" s="41">
        <v>1</v>
      </c>
      <c r="K171" s="3">
        <f t="shared" si="31"/>
        <v>20818</v>
      </c>
    </row>
    <row r="172" spans="1:11" s="31" customFormat="1" ht="31.5" x14ac:dyDescent="0.25">
      <c r="A172" s="41"/>
      <c r="B172" s="42" t="s">
        <v>263</v>
      </c>
      <c r="C172" s="41" t="s">
        <v>297</v>
      </c>
      <c r="D172" s="41">
        <v>24.06</v>
      </c>
      <c r="E172" s="41">
        <v>2.02</v>
      </c>
      <c r="F172" s="41" t="s">
        <v>298</v>
      </c>
      <c r="G172" s="2">
        <f t="shared" si="27"/>
        <v>14870</v>
      </c>
      <c r="H172" s="41">
        <v>1.4</v>
      </c>
      <c r="I172" s="3">
        <f t="shared" si="30"/>
        <v>20818</v>
      </c>
      <c r="J172" s="41">
        <v>1</v>
      </c>
      <c r="K172" s="3">
        <f t="shared" si="31"/>
        <v>20818</v>
      </c>
    </row>
    <row r="173" spans="1:11" s="31" customFormat="1" ht="47.25" x14ac:dyDescent="0.25">
      <c r="A173" s="41"/>
      <c r="B173" s="42" t="s">
        <v>263</v>
      </c>
      <c r="C173" s="41" t="s">
        <v>299</v>
      </c>
      <c r="D173" s="41">
        <v>34.04</v>
      </c>
      <c r="E173" s="41">
        <v>7.0000000000000007E-2</v>
      </c>
      <c r="F173" s="41" t="s">
        <v>300</v>
      </c>
      <c r="G173" s="2">
        <f t="shared" si="27"/>
        <v>14870</v>
      </c>
      <c r="H173" s="41">
        <v>1.4</v>
      </c>
      <c r="I173" s="3">
        <f t="shared" si="30"/>
        <v>20818</v>
      </c>
      <c r="J173" s="41">
        <v>1</v>
      </c>
      <c r="K173" s="3">
        <f t="shared" si="31"/>
        <v>20818</v>
      </c>
    </row>
    <row r="174" spans="1:11" s="31" customFormat="1" ht="15.75" x14ac:dyDescent="0.25">
      <c r="A174" s="1"/>
      <c r="B174" s="42" t="s">
        <v>272</v>
      </c>
      <c r="C174" s="41" t="s">
        <v>301</v>
      </c>
      <c r="D174" s="41">
        <v>11.02</v>
      </c>
      <c r="E174" s="41">
        <v>1.02</v>
      </c>
      <c r="F174" s="41" t="s">
        <v>265</v>
      </c>
      <c r="G174" s="2">
        <f t="shared" si="27"/>
        <v>14870</v>
      </c>
      <c r="H174" s="41">
        <v>1.4</v>
      </c>
      <c r="I174" s="3">
        <f t="shared" si="28"/>
        <v>20818</v>
      </c>
      <c r="J174" s="41">
        <v>1</v>
      </c>
      <c r="K174" s="3">
        <f t="shared" si="29"/>
        <v>20818</v>
      </c>
    </row>
    <row r="175" spans="1:11" s="34" customFormat="1" x14ac:dyDescent="0.25">
      <c r="A175" s="32" t="s">
        <v>302</v>
      </c>
      <c r="B175" s="33"/>
      <c r="C175" s="32"/>
      <c r="D175" s="32"/>
      <c r="E175" s="32"/>
      <c r="F175" s="32"/>
      <c r="G175" s="38"/>
      <c r="H175" s="32"/>
      <c r="I175" s="39">
        <f>SUM(I176:I208)</f>
        <v>849077</v>
      </c>
      <c r="J175" s="29">
        <f>SUM(J176:J208)</f>
        <v>29.25</v>
      </c>
      <c r="K175" s="39">
        <f>SUM(K176:K208)</f>
        <v>750935</v>
      </c>
    </row>
    <row r="176" spans="1:11" s="31" customFormat="1" ht="15.75" x14ac:dyDescent="0.25">
      <c r="A176" s="1"/>
      <c r="B176" s="42" t="s">
        <v>253</v>
      </c>
      <c r="C176" s="41" t="s">
        <v>303</v>
      </c>
      <c r="D176" s="41">
        <v>6.06</v>
      </c>
      <c r="E176" s="41">
        <v>6.06</v>
      </c>
      <c r="F176" s="41" t="s">
        <v>304</v>
      </c>
      <c r="G176" s="2">
        <f t="shared" ref="G176:G208" si="32">$C$230</f>
        <v>14870</v>
      </c>
      <c r="H176" s="41">
        <v>3.5</v>
      </c>
      <c r="I176" s="3">
        <f t="shared" ref="I176" si="33">G176*H176</f>
        <v>52045</v>
      </c>
      <c r="J176" s="41">
        <v>1</v>
      </c>
      <c r="K176" s="3">
        <f t="shared" ref="K176" si="34">I176*J176</f>
        <v>52045</v>
      </c>
    </row>
    <row r="177" spans="1:11" s="31" customFormat="1" ht="31.5" x14ac:dyDescent="0.25">
      <c r="A177" s="41"/>
      <c r="B177" s="42" t="s">
        <v>31</v>
      </c>
      <c r="C177" s="41" t="s">
        <v>305</v>
      </c>
      <c r="D177" s="41">
        <v>10.08</v>
      </c>
      <c r="E177" s="41">
        <v>3.03</v>
      </c>
      <c r="F177" s="41" t="s">
        <v>219</v>
      </c>
      <c r="G177" s="2">
        <f t="shared" si="32"/>
        <v>14870</v>
      </c>
      <c r="H177" s="41">
        <v>2.1</v>
      </c>
      <c r="I177" s="3">
        <f t="shared" ref="I177:I208" si="35">G177*H177</f>
        <v>31227</v>
      </c>
      <c r="J177" s="41">
        <v>1</v>
      </c>
      <c r="K177" s="3">
        <f t="shared" ref="K177:K208" si="36">I177*J177</f>
        <v>31227</v>
      </c>
    </row>
    <row r="178" spans="1:11" s="31" customFormat="1" ht="31.5" x14ac:dyDescent="0.25">
      <c r="A178" s="41"/>
      <c r="B178" s="42" t="s">
        <v>258</v>
      </c>
      <c r="C178" s="41" t="s">
        <v>306</v>
      </c>
      <c r="D178" s="41">
        <v>45.04</v>
      </c>
      <c r="E178" s="41">
        <v>45.04</v>
      </c>
      <c r="F178" s="41" t="s">
        <v>219</v>
      </c>
      <c r="G178" s="2">
        <f t="shared" si="32"/>
        <v>14870</v>
      </c>
      <c r="H178" s="41">
        <v>1.85</v>
      </c>
      <c r="I178" s="3">
        <f t="shared" si="35"/>
        <v>27509.5</v>
      </c>
      <c r="J178" s="41">
        <v>1</v>
      </c>
      <c r="K178" s="3">
        <f t="shared" si="36"/>
        <v>27509.5</v>
      </c>
    </row>
    <row r="179" spans="1:11" s="31" customFormat="1" ht="31.5" x14ac:dyDescent="0.25">
      <c r="A179" s="41"/>
      <c r="B179" s="42" t="s">
        <v>258</v>
      </c>
      <c r="C179" s="41" t="s">
        <v>340</v>
      </c>
      <c r="D179" s="41">
        <v>23.1</v>
      </c>
      <c r="E179" s="41">
        <v>23.1</v>
      </c>
      <c r="F179" s="41" t="s">
        <v>219</v>
      </c>
      <c r="G179" s="2">
        <f t="shared" si="32"/>
        <v>14870</v>
      </c>
      <c r="H179" s="41">
        <v>1.85</v>
      </c>
      <c r="I179" s="3">
        <f t="shared" si="35"/>
        <v>27509.5</v>
      </c>
      <c r="J179" s="41">
        <v>1</v>
      </c>
      <c r="K179" s="3">
        <f t="shared" si="36"/>
        <v>27509.5</v>
      </c>
    </row>
    <row r="180" spans="1:11" s="31" customFormat="1" ht="31.5" x14ac:dyDescent="0.25">
      <c r="A180" s="41"/>
      <c r="B180" s="42" t="s">
        <v>258</v>
      </c>
      <c r="C180" s="41" t="s">
        <v>307</v>
      </c>
      <c r="D180" s="41">
        <v>36.049999999999997</v>
      </c>
      <c r="E180" s="41">
        <v>10.01</v>
      </c>
      <c r="F180" s="41" t="s">
        <v>219</v>
      </c>
      <c r="G180" s="2">
        <f t="shared" si="32"/>
        <v>14870</v>
      </c>
      <c r="H180" s="41">
        <v>1.85</v>
      </c>
      <c r="I180" s="3">
        <f t="shared" si="35"/>
        <v>27509.5</v>
      </c>
      <c r="J180" s="41">
        <v>0.5</v>
      </c>
      <c r="K180" s="3">
        <f t="shared" si="36"/>
        <v>13754.75</v>
      </c>
    </row>
    <row r="181" spans="1:11" s="31" customFormat="1" ht="31.5" x14ac:dyDescent="0.25">
      <c r="A181" s="41"/>
      <c r="B181" s="42" t="s">
        <v>258</v>
      </c>
      <c r="C181" s="41" t="s">
        <v>308</v>
      </c>
      <c r="D181" s="41">
        <v>20.11</v>
      </c>
      <c r="E181" s="41">
        <v>20.11</v>
      </c>
      <c r="F181" s="41" t="s">
        <v>219</v>
      </c>
      <c r="G181" s="2">
        <f t="shared" si="32"/>
        <v>14870</v>
      </c>
      <c r="H181" s="41">
        <v>1.85</v>
      </c>
      <c r="I181" s="3">
        <f t="shared" si="35"/>
        <v>27509.5</v>
      </c>
      <c r="J181" s="41">
        <v>1</v>
      </c>
      <c r="K181" s="3">
        <f t="shared" si="36"/>
        <v>27509.5</v>
      </c>
    </row>
    <row r="182" spans="1:11" s="31" customFormat="1" ht="31.5" x14ac:dyDescent="0.25">
      <c r="A182" s="41"/>
      <c r="B182" s="42" t="s">
        <v>258</v>
      </c>
      <c r="C182" s="41" t="s">
        <v>309</v>
      </c>
      <c r="D182" s="41">
        <v>37.1</v>
      </c>
      <c r="E182" s="41">
        <v>37.1</v>
      </c>
      <c r="F182" s="41" t="s">
        <v>219</v>
      </c>
      <c r="G182" s="2">
        <f t="shared" si="32"/>
        <v>14870</v>
      </c>
      <c r="H182" s="41">
        <v>1.85</v>
      </c>
      <c r="I182" s="3">
        <f t="shared" si="35"/>
        <v>27509.5</v>
      </c>
      <c r="J182" s="41">
        <v>0.5</v>
      </c>
      <c r="K182" s="3">
        <f t="shared" si="36"/>
        <v>13754.75</v>
      </c>
    </row>
    <row r="183" spans="1:11" s="31" customFormat="1" ht="31.5" x14ac:dyDescent="0.25">
      <c r="A183" s="41"/>
      <c r="B183" s="42" t="s">
        <v>258</v>
      </c>
      <c r="C183" s="41" t="s">
        <v>246</v>
      </c>
      <c r="D183" s="41">
        <v>26.09</v>
      </c>
      <c r="E183" s="41">
        <v>26.09</v>
      </c>
      <c r="F183" s="41" t="s">
        <v>219</v>
      </c>
      <c r="G183" s="2">
        <f t="shared" si="32"/>
        <v>14870</v>
      </c>
      <c r="H183" s="41">
        <v>1.85</v>
      </c>
      <c r="I183" s="3">
        <f t="shared" si="35"/>
        <v>27509.5</v>
      </c>
      <c r="J183" s="41">
        <v>1</v>
      </c>
      <c r="K183" s="3">
        <f t="shared" si="36"/>
        <v>27509.5</v>
      </c>
    </row>
    <row r="184" spans="1:11" s="31" customFormat="1" ht="31.5" x14ac:dyDescent="0.25">
      <c r="A184" s="41"/>
      <c r="B184" s="42" t="s">
        <v>258</v>
      </c>
      <c r="C184" s="41" t="s">
        <v>310</v>
      </c>
      <c r="D184" s="41">
        <v>12.2</v>
      </c>
      <c r="E184" s="41">
        <v>12.2</v>
      </c>
      <c r="F184" s="41" t="s">
        <v>219</v>
      </c>
      <c r="G184" s="2">
        <f t="shared" si="32"/>
        <v>14870</v>
      </c>
      <c r="H184" s="41">
        <v>1.85</v>
      </c>
      <c r="I184" s="3">
        <f t="shared" si="35"/>
        <v>27509.5</v>
      </c>
      <c r="J184" s="41">
        <v>1</v>
      </c>
      <c r="K184" s="3">
        <f t="shared" si="36"/>
        <v>27509.5</v>
      </c>
    </row>
    <row r="185" spans="1:11" s="31" customFormat="1" ht="31.5" x14ac:dyDescent="0.25">
      <c r="A185" s="41"/>
      <c r="B185" s="42" t="s">
        <v>258</v>
      </c>
      <c r="C185" s="41" t="s">
        <v>311</v>
      </c>
      <c r="D185" s="41">
        <v>15.1</v>
      </c>
      <c r="E185" s="41">
        <v>15.1</v>
      </c>
      <c r="F185" s="41" t="s">
        <v>219</v>
      </c>
      <c r="G185" s="2">
        <f t="shared" si="32"/>
        <v>14870</v>
      </c>
      <c r="H185" s="41">
        <v>1.85</v>
      </c>
      <c r="I185" s="3">
        <f t="shared" si="35"/>
        <v>27509.5</v>
      </c>
      <c r="J185" s="41">
        <v>1</v>
      </c>
      <c r="K185" s="3">
        <f t="shared" si="36"/>
        <v>27509.5</v>
      </c>
    </row>
    <row r="186" spans="1:11" s="31" customFormat="1" ht="31.5" x14ac:dyDescent="0.25">
      <c r="A186" s="41"/>
      <c r="B186" s="42" t="s">
        <v>258</v>
      </c>
      <c r="C186" s="41" t="s">
        <v>312</v>
      </c>
      <c r="D186" s="41">
        <v>4.3</v>
      </c>
      <c r="E186" s="41">
        <v>4.3</v>
      </c>
      <c r="F186" s="41" t="s">
        <v>219</v>
      </c>
      <c r="G186" s="2">
        <f t="shared" si="32"/>
        <v>14870</v>
      </c>
      <c r="H186" s="41">
        <v>1.85</v>
      </c>
      <c r="I186" s="3">
        <f t="shared" si="35"/>
        <v>27509.5</v>
      </c>
      <c r="J186" s="41">
        <v>1</v>
      </c>
      <c r="K186" s="3">
        <f t="shared" si="36"/>
        <v>27509.5</v>
      </c>
    </row>
    <row r="187" spans="1:11" s="31" customFormat="1" ht="31.5" x14ac:dyDescent="0.25">
      <c r="A187" s="41"/>
      <c r="B187" s="42" t="s">
        <v>258</v>
      </c>
      <c r="C187" s="41" t="s">
        <v>313</v>
      </c>
      <c r="D187" s="41">
        <v>41.02</v>
      </c>
      <c r="E187" s="41">
        <v>41.02</v>
      </c>
      <c r="F187" s="41" t="s">
        <v>219</v>
      </c>
      <c r="G187" s="2">
        <f t="shared" si="32"/>
        <v>14870</v>
      </c>
      <c r="H187" s="41">
        <v>1.85</v>
      </c>
      <c r="I187" s="3">
        <f t="shared" si="35"/>
        <v>27509.5</v>
      </c>
      <c r="J187" s="41">
        <v>1</v>
      </c>
      <c r="K187" s="3">
        <f t="shared" si="36"/>
        <v>27509.5</v>
      </c>
    </row>
    <row r="188" spans="1:11" s="31" customFormat="1" ht="31.5" x14ac:dyDescent="0.25">
      <c r="A188" s="41"/>
      <c r="B188" s="42" t="s">
        <v>258</v>
      </c>
      <c r="C188" s="41" t="s">
        <v>314</v>
      </c>
      <c r="D188" s="41">
        <v>5.8</v>
      </c>
      <c r="E188" s="41">
        <v>5.8</v>
      </c>
      <c r="F188" s="41" t="s">
        <v>219</v>
      </c>
      <c r="G188" s="2">
        <f t="shared" si="32"/>
        <v>14870</v>
      </c>
      <c r="H188" s="41">
        <v>1.85</v>
      </c>
      <c r="I188" s="3">
        <f t="shared" si="35"/>
        <v>27509.5</v>
      </c>
      <c r="J188" s="41">
        <v>1</v>
      </c>
      <c r="K188" s="3">
        <f t="shared" si="36"/>
        <v>27509.5</v>
      </c>
    </row>
    <row r="189" spans="1:11" s="31" customFormat="1" ht="31.5" x14ac:dyDescent="0.25">
      <c r="A189" s="41"/>
      <c r="B189" s="42" t="s">
        <v>258</v>
      </c>
      <c r="C189" s="41" t="s">
        <v>341</v>
      </c>
      <c r="D189" s="41">
        <v>41.03</v>
      </c>
      <c r="E189" s="41">
        <v>41.03</v>
      </c>
      <c r="F189" s="41" t="s">
        <v>219</v>
      </c>
      <c r="G189" s="2">
        <f t="shared" si="32"/>
        <v>14870</v>
      </c>
      <c r="H189" s="41">
        <v>1.85</v>
      </c>
      <c r="I189" s="3">
        <f t="shared" si="35"/>
        <v>27509.5</v>
      </c>
      <c r="J189" s="41">
        <v>1</v>
      </c>
      <c r="K189" s="3">
        <f t="shared" si="36"/>
        <v>27509.5</v>
      </c>
    </row>
    <row r="190" spans="1:11" s="31" customFormat="1" ht="31.5" x14ac:dyDescent="0.25">
      <c r="A190" s="41"/>
      <c r="B190" s="42" t="s">
        <v>258</v>
      </c>
      <c r="C190" s="41" t="s">
        <v>315</v>
      </c>
      <c r="D190" s="41">
        <v>35.020000000000003</v>
      </c>
      <c r="E190" s="41">
        <v>35.020000000000003</v>
      </c>
      <c r="F190" s="41" t="s">
        <v>219</v>
      </c>
      <c r="G190" s="2">
        <f t="shared" si="32"/>
        <v>14870</v>
      </c>
      <c r="H190" s="41">
        <v>1.85</v>
      </c>
      <c r="I190" s="3">
        <f t="shared" si="35"/>
        <v>27509.5</v>
      </c>
      <c r="J190" s="41">
        <v>1</v>
      </c>
      <c r="K190" s="3">
        <f t="shared" si="36"/>
        <v>27509.5</v>
      </c>
    </row>
    <row r="191" spans="1:11" s="31" customFormat="1" ht="31.5" x14ac:dyDescent="0.25">
      <c r="A191" s="41"/>
      <c r="B191" s="42" t="s">
        <v>258</v>
      </c>
      <c r="C191" s="41" t="s">
        <v>316</v>
      </c>
      <c r="D191" s="41">
        <v>10.06</v>
      </c>
      <c r="E191" s="41">
        <v>2.0699999999999998</v>
      </c>
      <c r="F191" s="41" t="s">
        <v>219</v>
      </c>
      <c r="G191" s="2">
        <f t="shared" si="32"/>
        <v>14870</v>
      </c>
      <c r="H191" s="41">
        <v>1.85</v>
      </c>
      <c r="I191" s="3">
        <f t="shared" si="35"/>
        <v>27509.5</v>
      </c>
      <c r="J191" s="41">
        <v>0.5</v>
      </c>
      <c r="K191" s="3">
        <f t="shared" si="36"/>
        <v>13754.75</v>
      </c>
    </row>
    <row r="192" spans="1:11" s="31" customFormat="1" ht="31.5" x14ac:dyDescent="0.25">
      <c r="A192" s="41"/>
      <c r="B192" s="42" t="s">
        <v>258</v>
      </c>
      <c r="C192" s="41" t="s">
        <v>317</v>
      </c>
      <c r="D192" s="41">
        <v>26.09</v>
      </c>
      <c r="E192" s="41">
        <v>26.09</v>
      </c>
      <c r="F192" s="41" t="s">
        <v>219</v>
      </c>
      <c r="G192" s="2">
        <f t="shared" si="32"/>
        <v>14870</v>
      </c>
      <c r="H192" s="41">
        <v>1.85</v>
      </c>
      <c r="I192" s="3">
        <f t="shared" si="35"/>
        <v>27509.5</v>
      </c>
      <c r="J192" s="41">
        <v>0.5</v>
      </c>
      <c r="K192" s="3">
        <f t="shared" si="36"/>
        <v>13754.75</v>
      </c>
    </row>
    <row r="193" spans="1:11" s="31" customFormat="1" ht="31.5" x14ac:dyDescent="0.25">
      <c r="A193" s="41"/>
      <c r="B193" s="42" t="s">
        <v>258</v>
      </c>
      <c r="C193" s="41" t="s">
        <v>342</v>
      </c>
      <c r="D193" s="41">
        <v>41.03</v>
      </c>
      <c r="E193" s="41">
        <v>41.03</v>
      </c>
      <c r="F193" s="41" t="s">
        <v>219</v>
      </c>
      <c r="G193" s="2">
        <f t="shared" si="32"/>
        <v>14870</v>
      </c>
      <c r="H193" s="41">
        <v>1.85</v>
      </c>
      <c r="I193" s="3">
        <f t="shared" si="35"/>
        <v>27509.5</v>
      </c>
      <c r="J193" s="41">
        <v>0.5</v>
      </c>
      <c r="K193" s="3">
        <f t="shared" si="36"/>
        <v>13754.75</v>
      </c>
    </row>
    <row r="194" spans="1:11" s="31" customFormat="1" ht="31.5" x14ac:dyDescent="0.25">
      <c r="A194" s="41"/>
      <c r="B194" s="42" t="s">
        <v>258</v>
      </c>
      <c r="C194" s="41" t="s">
        <v>318</v>
      </c>
      <c r="D194" s="41">
        <v>41.2</v>
      </c>
      <c r="E194" s="41">
        <v>41.2</v>
      </c>
      <c r="F194" s="41" t="s">
        <v>219</v>
      </c>
      <c r="G194" s="2">
        <f t="shared" si="32"/>
        <v>14870</v>
      </c>
      <c r="H194" s="41">
        <v>1.85</v>
      </c>
      <c r="I194" s="3">
        <f t="shared" si="35"/>
        <v>27509.5</v>
      </c>
      <c r="J194" s="41">
        <v>0.5</v>
      </c>
      <c r="K194" s="3">
        <f t="shared" si="36"/>
        <v>13754.75</v>
      </c>
    </row>
    <row r="195" spans="1:11" s="31" customFormat="1" ht="31.5" x14ac:dyDescent="0.25">
      <c r="A195" s="41"/>
      <c r="B195" s="42" t="s">
        <v>258</v>
      </c>
      <c r="C195" s="41" t="s">
        <v>343</v>
      </c>
      <c r="D195" s="41">
        <v>23.5</v>
      </c>
      <c r="E195" s="41">
        <v>23.5</v>
      </c>
      <c r="F195" s="41" t="s">
        <v>219</v>
      </c>
      <c r="G195" s="2">
        <f t="shared" si="32"/>
        <v>14870</v>
      </c>
      <c r="H195" s="41">
        <v>1.85</v>
      </c>
      <c r="I195" s="3">
        <f t="shared" si="35"/>
        <v>27509.5</v>
      </c>
      <c r="J195" s="41">
        <v>1</v>
      </c>
      <c r="K195" s="3">
        <f t="shared" si="36"/>
        <v>27509.5</v>
      </c>
    </row>
    <row r="196" spans="1:11" s="31" customFormat="1" ht="30" x14ac:dyDescent="0.25">
      <c r="A196" s="41"/>
      <c r="B196" s="42" t="s">
        <v>263</v>
      </c>
      <c r="C196" s="41" t="s">
        <v>319</v>
      </c>
      <c r="D196" s="41">
        <v>27.09</v>
      </c>
      <c r="E196" s="41">
        <v>6.04</v>
      </c>
      <c r="F196" s="41" t="s">
        <v>320</v>
      </c>
      <c r="G196" s="2">
        <f t="shared" si="32"/>
        <v>14870</v>
      </c>
      <c r="H196" s="41">
        <v>1.4</v>
      </c>
      <c r="I196" s="3">
        <f t="shared" si="35"/>
        <v>20818</v>
      </c>
      <c r="J196" s="41">
        <v>1</v>
      </c>
      <c r="K196" s="3">
        <f t="shared" si="36"/>
        <v>20818</v>
      </c>
    </row>
    <row r="197" spans="1:11" s="31" customFormat="1" ht="30" x14ac:dyDescent="0.25">
      <c r="A197" s="41"/>
      <c r="B197" s="42" t="s">
        <v>263</v>
      </c>
      <c r="C197" s="41" t="s">
        <v>321</v>
      </c>
      <c r="D197" s="41">
        <v>15.03</v>
      </c>
      <c r="E197" s="41">
        <v>2</v>
      </c>
      <c r="F197" s="41" t="s">
        <v>265</v>
      </c>
      <c r="G197" s="2">
        <f t="shared" si="32"/>
        <v>14870</v>
      </c>
      <c r="H197" s="41">
        <v>1.4</v>
      </c>
      <c r="I197" s="3">
        <f t="shared" si="35"/>
        <v>20818</v>
      </c>
      <c r="J197" s="41">
        <v>1</v>
      </c>
      <c r="K197" s="3">
        <f t="shared" si="36"/>
        <v>20818</v>
      </c>
    </row>
    <row r="198" spans="1:11" s="31" customFormat="1" ht="47.25" x14ac:dyDescent="0.25">
      <c r="A198" s="41"/>
      <c r="B198" s="42" t="s">
        <v>263</v>
      </c>
      <c r="C198" s="41" t="s">
        <v>322</v>
      </c>
      <c r="D198" s="41">
        <v>31.05</v>
      </c>
      <c r="E198" s="41">
        <v>5.05</v>
      </c>
      <c r="F198" s="41" t="s">
        <v>323</v>
      </c>
      <c r="G198" s="2">
        <f t="shared" si="32"/>
        <v>14870</v>
      </c>
      <c r="H198" s="41">
        <v>1.4</v>
      </c>
      <c r="I198" s="3">
        <f t="shared" si="35"/>
        <v>20818</v>
      </c>
      <c r="J198" s="41">
        <v>1</v>
      </c>
      <c r="K198" s="3">
        <f t="shared" si="36"/>
        <v>20818</v>
      </c>
    </row>
    <row r="199" spans="1:11" s="31" customFormat="1" ht="30" x14ac:dyDescent="0.25">
      <c r="A199" s="41"/>
      <c r="B199" s="42" t="s">
        <v>263</v>
      </c>
      <c r="C199" s="41" t="s">
        <v>324</v>
      </c>
      <c r="D199" s="41">
        <v>30.08</v>
      </c>
      <c r="E199" s="41">
        <v>11.04</v>
      </c>
      <c r="F199" s="41" t="s">
        <v>148</v>
      </c>
      <c r="G199" s="2">
        <f t="shared" si="32"/>
        <v>14870</v>
      </c>
      <c r="H199" s="41">
        <v>1.4</v>
      </c>
      <c r="I199" s="3">
        <f t="shared" si="35"/>
        <v>20818</v>
      </c>
      <c r="J199" s="41">
        <v>1</v>
      </c>
      <c r="K199" s="3">
        <f t="shared" si="36"/>
        <v>20818</v>
      </c>
    </row>
    <row r="200" spans="1:11" s="31" customFormat="1" ht="31.5" x14ac:dyDescent="0.25">
      <c r="A200" s="41"/>
      <c r="B200" s="42" t="s">
        <v>263</v>
      </c>
      <c r="C200" s="41" t="s">
        <v>325</v>
      </c>
      <c r="D200" s="41">
        <v>20.02</v>
      </c>
      <c r="E200" s="41">
        <v>7.07</v>
      </c>
      <c r="F200" s="41" t="s">
        <v>326</v>
      </c>
      <c r="G200" s="2">
        <f t="shared" si="32"/>
        <v>14870</v>
      </c>
      <c r="H200" s="41">
        <v>1.4</v>
      </c>
      <c r="I200" s="3">
        <f t="shared" si="35"/>
        <v>20818</v>
      </c>
      <c r="J200" s="41">
        <v>1</v>
      </c>
      <c r="K200" s="3">
        <f t="shared" si="36"/>
        <v>20818</v>
      </c>
    </row>
    <row r="201" spans="1:11" s="31" customFormat="1" ht="47.25" x14ac:dyDescent="0.25">
      <c r="A201" s="41"/>
      <c r="B201" s="42" t="s">
        <v>263</v>
      </c>
      <c r="C201" s="41" t="s">
        <v>327</v>
      </c>
      <c r="D201" s="41">
        <v>43.08</v>
      </c>
      <c r="E201" s="41">
        <v>9.0299999999999994</v>
      </c>
      <c r="F201" s="41" t="s">
        <v>328</v>
      </c>
      <c r="G201" s="2">
        <f t="shared" si="32"/>
        <v>14870</v>
      </c>
      <c r="H201" s="41">
        <v>1.4</v>
      </c>
      <c r="I201" s="3">
        <f t="shared" si="35"/>
        <v>20818</v>
      </c>
      <c r="J201" s="41">
        <v>1</v>
      </c>
      <c r="K201" s="3">
        <f t="shared" si="36"/>
        <v>20818</v>
      </c>
    </row>
    <row r="202" spans="1:11" s="31" customFormat="1" ht="31.5" x14ac:dyDescent="0.25">
      <c r="A202" s="41"/>
      <c r="B202" s="42" t="s">
        <v>263</v>
      </c>
      <c r="C202" s="41" t="s">
        <v>329</v>
      </c>
      <c r="D202" s="41">
        <v>32.06</v>
      </c>
      <c r="E202" s="41">
        <v>0.03</v>
      </c>
      <c r="F202" s="41" t="s">
        <v>330</v>
      </c>
      <c r="G202" s="2">
        <f t="shared" si="32"/>
        <v>14870</v>
      </c>
      <c r="H202" s="41">
        <v>1.4</v>
      </c>
      <c r="I202" s="3">
        <f t="shared" si="35"/>
        <v>20818</v>
      </c>
      <c r="J202" s="41">
        <v>1</v>
      </c>
      <c r="K202" s="3">
        <f t="shared" si="36"/>
        <v>20818</v>
      </c>
    </row>
    <row r="203" spans="1:11" s="31" customFormat="1" ht="31.5" x14ac:dyDescent="0.25">
      <c r="A203" s="41"/>
      <c r="B203" s="42" t="s">
        <v>263</v>
      </c>
      <c r="C203" s="41" t="s">
        <v>331</v>
      </c>
      <c r="D203" s="41">
        <v>5.0999999999999996</v>
      </c>
      <c r="E203" s="41">
        <v>5.0999999999999996</v>
      </c>
      <c r="F203" s="41" t="s">
        <v>332</v>
      </c>
      <c r="G203" s="2">
        <f t="shared" si="32"/>
        <v>14870</v>
      </c>
      <c r="H203" s="41">
        <v>1.4</v>
      </c>
      <c r="I203" s="3">
        <f t="shared" si="35"/>
        <v>20818</v>
      </c>
      <c r="J203" s="41">
        <v>1</v>
      </c>
      <c r="K203" s="3">
        <f t="shared" si="36"/>
        <v>20818</v>
      </c>
    </row>
    <row r="204" spans="1:11" s="31" customFormat="1" ht="31.5" x14ac:dyDescent="0.25">
      <c r="A204" s="41"/>
      <c r="B204" s="42" t="s">
        <v>263</v>
      </c>
      <c r="C204" s="41" t="s">
        <v>333</v>
      </c>
      <c r="D204" s="41">
        <v>25.07</v>
      </c>
      <c r="E204" s="41">
        <v>4.04</v>
      </c>
      <c r="F204" s="41" t="s">
        <v>334</v>
      </c>
      <c r="G204" s="2">
        <f t="shared" si="32"/>
        <v>14870</v>
      </c>
      <c r="H204" s="41">
        <v>1.4</v>
      </c>
      <c r="I204" s="3">
        <f t="shared" si="35"/>
        <v>20818</v>
      </c>
      <c r="J204" s="41">
        <v>1</v>
      </c>
      <c r="K204" s="3">
        <f t="shared" si="36"/>
        <v>20818</v>
      </c>
    </row>
    <row r="205" spans="1:11" s="31" customFormat="1" ht="47.25" x14ac:dyDescent="0.25">
      <c r="A205" s="41"/>
      <c r="B205" s="42" t="s">
        <v>272</v>
      </c>
      <c r="C205" s="41" t="s">
        <v>344</v>
      </c>
      <c r="D205" s="41">
        <v>15.3</v>
      </c>
      <c r="E205" s="41">
        <v>15.3</v>
      </c>
      <c r="F205" s="41" t="s">
        <v>335</v>
      </c>
      <c r="G205" s="2">
        <f t="shared" si="32"/>
        <v>14870</v>
      </c>
      <c r="H205" s="41">
        <v>1.4</v>
      </c>
      <c r="I205" s="3">
        <f t="shared" si="35"/>
        <v>20818</v>
      </c>
      <c r="J205" s="41">
        <v>1</v>
      </c>
      <c r="K205" s="3">
        <f t="shared" si="36"/>
        <v>20818</v>
      </c>
    </row>
    <row r="206" spans="1:11" s="31" customFormat="1" ht="47.25" x14ac:dyDescent="0.25">
      <c r="A206" s="41"/>
      <c r="B206" s="42" t="s">
        <v>272</v>
      </c>
      <c r="C206" s="41" t="s">
        <v>336</v>
      </c>
      <c r="D206" s="41">
        <v>24.1</v>
      </c>
      <c r="E206" s="41">
        <v>7.0000000000000007E-2</v>
      </c>
      <c r="F206" s="41" t="s">
        <v>337</v>
      </c>
      <c r="G206" s="2">
        <f t="shared" si="32"/>
        <v>14870</v>
      </c>
      <c r="H206" s="41">
        <v>1.4</v>
      </c>
      <c r="I206" s="3">
        <f t="shared" si="35"/>
        <v>20818</v>
      </c>
      <c r="J206" s="41">
        <v>1</v>
      </c>
      <c r="K206" s="3">
        <f t="shared" si="36"/>
        <v>20818</v>
      </c>
    </row>
    <row r="207" spans="1:11" s="31" customFormat="1" ht="15.75" x14ac:dyDescent="0.25">
      <c r="A207" s="41"/>
      <c r="B207" s="42" t="s">
        <v>272</v>
      </c>
      <c r="C207" s="41" t="s">
        <v>338</v>
      </c>
      <c r="D207" s="41">
        <v>33.1</v>
      </c>
      <c r="E207" s="41">
        <v>7</v>
      </c>
      <c r="F207" s="41" t="s">
        <v>148</v>
      </c>
      <c r="G207" s="2">
        <f t="shared" si="32"/>
        <v>14870</v>
      </c>
      <c r="H207" s="41">
        <v>1.4</v>
      </c>
      <c r="I207" s="3">
        <f t="shared" si="35"/>
        <v>20818</v>
      </c>
      <c r="J207" s="41">
        <v>1</v>
      </c>
      <c r="K207" s="3">
        <f t="shared" si="36"/>
        <v>20818</v>
      </c>
    </row>
    <row r="208" spans="1:11" s="31" customFormat="1" ht="15.75" x14ac:dyDescent="0.25">
      <c r="A208" s="41"/>
      <c r="B208" s="42" t="s">
        <v>272</v>
      </c>
      <c r="C208" s="41" t="s">
        <v>339</v>
      </c>
      <c r="D208" s="41">
        <v>15.03</v>
      </c>
      <c r="E208" s="41">
        <v>2</v>
      </c>
      <c r="F208" s="41" t="s">
        <v>265</v>
      </c>
      <c r="G208" s="2">
        <f t="shared" si="32"/>
        <v>14870</v>
      </c>
      <c r="H208" s="41">
        <v>1.4</v>
      </c>
      <c r="I208" s="3">
        <f t="shared" si="35"/>
        <v>20818</v>
      </c>
      <c r="J208" s="41">
        <v>0.25</v>
      </c>
      <c r="K208" s="3">
        <f t="shared" si="36"/>
        <v>5204.5</v>
      </c>
    </row>
    <row r="209" spans="1:11" s="34" customFormat="1" x14ac:dyDescent="0.25">
      <c r="A209" s="32" t="s">
        <v>19</v>
      </c>
      <c r="B209" s="33"/>
      <c r="C209" s="32"/>
      <c r="D209" s="32"/>
      <c r="E209" s="32"/>
      <c r="F209" s="32"/>
      <c r="G209" s="38"/>
      <c r="H209" s="32"/>
      <c r="I209" s="39">
        <f>SUM(I210:I211)</f>
        <v>0</v>
      </c>
      <c r="J209" s="29">
        <f>SUM(J210:J211)</f>
        <v>0</v>
      </c>
      <c r="K209" s="39">
        <f>SUM(K210:K211)</f>
        <v>0</v>
      </c>
    </row>
    <row r="210" spans="1:11" s="31" customFormat="1" ht="15.75" x14ac:dyDescent="0.25">
      <c r="A210" s="1"/>
      <c r="B210" s="30"/>
      <c r="C210" s="1"/>
      <c r="D210" s="1"/>
      <c r="E210" s="1"/>
      <c r="F210" s="1"/>
      <c r="G210" s="2">
        <f>$C$230</f>
        <v>14870</v>
      </c>
      <c r="H210" s="1"/>
      <c r="I210" s="3">
        <f t="shared" ref="I210" si="37">G210*H210</f>
        <v>0</v>
      </c>
      <c r="J210" s="1"/>
      <c r="K210" s="3">
        <f t="shared" ref="K210" si="38">I210*J210</f>
        <v>0</v>
      </c>
    </row>
    <row r="211" spans="1:11" s="31" customFormat="1" ht="15.75" x14ac:dyDescent="0.25">
      <c r="A211" s="1"/>
      <c r="B211" s="30"/>
      <c r="C211" s="1"/>
      <c r="D211" s="1"/>
      <c r="E211" s="1"/>
      <c r="F211" s="1"/>
      <c r="G211" s="2">
        <f>$C$230</f>
        <v>14870</v>
      </c>
      <c r="H211" s="1"/>
      <c r="I211" s="3">
        <f t="shared" ref="I211" si="39">G211*H211</f>
        <v>0</v>
      </c>
      <c r="J211" s="1"/>
      <c r="K211" s="3">
        <f t="shared" ref="K211" si="40">I211*J211</f>
        <v>0</v>
      </c>
    </row>
    <row r="212" spans="1:11" s="34" customFormat="1" x14ac:dyDescent="0.25">
      <c r="A212" s="32" t="s">
        <v>19</v>
      </c>
      <c r="B212" s="33"/>
      <c r="C212" s="32"/>
      <c r="D212" s="32"/>
      <c r="E212" s="32"/>
      <c r="F212" s="32"/>
      <c r="G212" s="38"/>
      <c r="H212" s="32"/>
      <c r="I212" s="39">
        <f>SUM(I213:I214)</f>
        <v>0</v>
      </c>
      <c r="J212" s="29">
        <f>SUM(J213:J214)</f>
        <v>0</v>
      </c>
      <c r="K212" s="39">
        <f>SUM(K213:K214)</f>
        <v>0</v>
      </c>
    </row>
    <row r="213" spans="1:11" s="31" customFormat="1" ht="15.75" x14ac:dyDescent="0.25">
      <c r="A213" s="1"/>
      <c r="B213" s="30"/>
      <c r="C213" s="1"/>
      <c r="D213" s="1"/>
      <c r="E213" s="1"/>
      <c r="F213" s="1"/>
      <c r="G213" s="2">
        <f>$C$230</f>
        <v>14870</v>
      </c>
      <c r="H213" s="1"/>
      <c r="I213" s="3">
        <f t="shared" ref="I213:I214" si="41">G213*H213</f>
        <v>0</v>
      </c>
      <c r="J213" s="1"/>
      <c r="K213" s="3">
        <f t="shared" ref="K213:K214" si="42">I213*J213</f>
        <v>0</v>
      </c>
    </row>
    <row r="214" spans="1:11" s="31" customFormat="1" ht="15.75" x14ac:dyDescent="0.25">
      <c r="A214" s="1"/>
      <c r="B214" s="30"/>
      <c r="C214" s="1"/>
      <c r="D214" s="1"/>
      <c r="E214" s="1"/>
      <c r="F214" s="1"/>
      <c r="G214" s="2">
        <f>$C$230</f>
        <v>14870</v>
      </c>
      <c r="H214" s="1"/>
      <c r="I214" s="3">
        <f t="shared" si="41"/>
        <v>0</v>
      </c>
      <c r="J214" s="1"/>
      <c r="K214" s="3">
        <f t="shared" si="42"/>
        <v>0</v>
      </c>
    </row>
    <row r="215" spans="1:11" s="34" customFormat="1" x14ac:dyDescent="0.25">
      <c r="A215" s="32" t="s">
        <v>19</v>
      </c>
      <c r="B215" s="33"/>
      <c r="C215" s="32"/>
      <c r="D215" s="32"/>
      <c r="E215" s="32"/>
      <c r="F215" s="32"/>
      <c r="G215" s="38"/>
      <c r="H215" s="32"/>
      <c r="I215" s="39">
        <f>SUM(I216:I217)</f>
        <v>0</v>
      </c>
      <c r="J215" s="29">
        <f>SUM(J216:J217)</f>
        <v>0</v>
      </c>
      <c r="K215" s="39">
        <f>SUM(K216:K217)</f>
        <v>0</v>
      </c>
    </row>
    <row r="216" spans="1:11" s="31" customFormat="1" ht="15.75" x14ac:dyDescent="0.25">
      <c r="A216" s="1"/>
      <c r="B216" s="30"/>
      <c r="C216" s="1"/>
      <c r="D216" s="1"/>
      <c r="E216" s="1"/>
      <c r="F216" s="1"/>
      <c r="G216" s="2">
        <f>$C$230</f>
        <v>14870</v>
      </c>
      <c r="H216" s="1"/>
      <c r="I216" s="3">
        <f t="shared" ref="I216:I217" si="43">G216*H216</f>
        <v>0</v>
      </c>
      <c r="J216" s="1"/>
      <c r="K216" s="3">
        <f t="shared" ref="K216:K217" si="44">I216*J216</f>
        <v>0</v>
      </c>
    </row>
    <row r="217" spans="1:11" s="31" customFormat="1" ht="15.75" x14ac:dyDescent="0.25">
      <c r="A217" s="1"/>
      <c r="B217" s="30"/>
      <c r="C217" s="1"/>
      <c r="D217" s="1"/>
      <c r="E217" s="1"/>
      <c r="F217" s="1"/>
      <c r="G217" s="2">
        <f>$C$230</f>
        <v>14870</v>
      </c>
      <c r="H217" s="1"/>
      <c r="I217" s="3">
        <f t="shared" si="43"/>
        <v>0</v>
      </c>
      <c r="J217" s="1"/>
      <c r="K217" s="3">
        <f t="shared" si="44"/>
        <v>0</v>
      </c>
    </row>
    <row r="218" spans="1:11" s="34" customFormat="1" x14ac:dyDescent="0.25">
      <c r="A218" s="32" t="s">
        <v>19</v>
      </c>
      <c r="B218" s="33"/>
      <c r="C218" s="32"/>
      <c r="D218" s="32"/>
      <c r="E218" s="32"/>
      <c r="F218" s="32"/>
      <c r="G218" s="38"/>
      <c r="H218" s="32"/>
      <c r="I218" s="39">
        <f>SUM(I219:I220)</f>
        <v>0</v>
      </c>
      <c r="J218" s="29">
        <f>SUM(J219:J220)</f>
        <v>0</v>
      </c>
      <c r="K218" s="39">
        <f>SUM(K219:K220)</f>
        <v>0</v>
      </c>
    </row>
    <row r="219" spans="1:11" s="31" customFormat="1" ht="15.75" x14ac:dyDescent="0.25">
      <c r="A219" s="1"/>
      <c r="B219" s="30"/>
      <c r="C219" s="1"/>
      <c r="D219" s="1"/>
      <c r="E219" s="1"/>
      <c r="F219" s="1"/>
      <c r="G219" s="2">
        <f>$C$230</f>
        <v>14870</v>
      </c>
      <c r="H219" s="1"/>
      <c r="I219" s="3">
        <f t="shared" ref="I219:I220" si="45">G219*H219</f>
        <v>0</v>
      </c>
      <c r="J219" s="1"/>
      <c r="K219" s="3">
        <f t="shared" ref="K219:K220" si="46">I219*J219</f>
        <v>0</v>
      </c>
    </row>
    <row r="220" spans="1:11" s="31" customFormat="1" ht="15.75" x14ac:dyDescent="0.25">
      <c r="A220" s="1"/>
      <c r="B220" s="30"/>
      <c r="C220" s="1"/>
      <c r="D220" s="1"/>
      <c r="E220" s="1"/>
      <c r="F220" s="1"/>
      <c r="G220" s="2">
        <f>$C$230</f>
        <v>14870</v>
      </c>
      <c r="H220" s="1"/>
      <c r="I220" s="3">
        <f t="shared" si="45"/>
        <v>0</v>
      </c>
      <c r="J220" s="1"/>
      <c r="K220" s="3">
        <f t="shared" si="46"/>
        <v>0</v>
      </c>
    </row>
    <row r="221" spans="1:11" s="34" customFormat="1" x14ac:dyDescent="0.25">
      <c r="A221" s="32" t="s">
        <v>15</v>
      </c>
      <c r="B221" s="33"/>
      <c r="C221" s="32"/>
      <c r="D221" s="32"/>
      <c r="E221" s="32"/>
      <c r="F221" s="32"/>
      <c r="G221" s="38"/>
      <c r="H221" s="32"/>
      <c r="I221" s="39">
        <f>I9+I90+I111+I114+I140+I154+I175+I209+I212+I215+I218</f>
        <v>4456539</v>
      </c>
      <c r="J221" s="29">
        <f>J9+J90+J111+J114+J140+J154+J175+J209+J212+J215+J218</f>
        <v>162.25</v>
      </c>
      <c r="K221" s="39">
        <f>K9+K90+K111+K114+K140+K154+K175+K209+K212+K215+K218</f>
        <v>4125474.9050000003</v>
      </c>
    </row>
    <row r="229" spans="2:3" x14ac:dyDescent="0.25">
      <c r="B229" s="35"/>
      <c r="C229" s="35"/>
    </row>
    <row r="230" spans="2:3" x14ac:dyDescent="0.25">
      <c r="B230" s="35" t="s">
        <v>347</v>
      </c>
      <c r="C230" s="40">
        <v>14870</v>
      </c>
    </row>
    <row r="231" spans="2:3" x14ac:dyDescent="0.25">
      <c r="B231" s="35"/>
      <c r="C231" s="35"/>
    </row>
  </sheetData>
  <sheetProtection formatCells="0" formatRows="0" insertRows="0"/>
  <mergeCells count="16">
    <mergeCell ref="A1:K1"/>
    <mergeCell ref="A2:K2"/>
    <mergeCell ref="A3:K3"/>
    <mergeCell ref="A4:K4"/>
    <mergeCell ref="A5:A7"/>
    <mergeCell ref="C5:C7"/>
    <mergeCell ref="B5:B7"/>
    <mergeCell ref="G5:G7"/>
    <mergeCell ref="D5:E5"/>
    <mergeCell ref="D6:D7"/>
    <mergeCell ref="E6:E7"/>
    <mergeCell ref="F5:F7"/>
    <mergeCell ref="H5:H7"/>
    <mergeCell ref="I5:I7"/>
    <mergeCell ref="J5:J7"/>
    <mergeCell ref="K5:K7"/>
  </mergeCells>
  <dataValidations count="1">
    <dataValidation type="decimal" allowBlank="1" showInputMessage="1" showErrorMessage="1" sqref="D216:E217 D112:E113 D10:E89 D91:E110 D115:E139 D141:E153 D155:E174 D210:E211 D213:E214 D219:E220 D176:E208">
      <formula1>0</formula1>
      <formula2>99</formula2>
    </dataValidation>
  </dataValidations>
  <pageMargins left="0.7" right="0.7" top="0.75" bottom="0.75" header="0.3" footer="0.3"/>
  <pageSetup paperSize="9" scale="1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B2:H27"/>
  <sheetViews>
    <sheetView zoomScaleNormal="100" workbookViewId="0">
      <pane xSplit="5" topLeftCell="F1" activePane="topRight" state="frozen"/>
      <selection pane="topRight" activeCell="H19" sqref="H19"/>
    </sheetView>
  </sheetViews>
  <sheetFormatPr defaultRowHeight="15" x14ac:dyDescent="0.25"/>
  <cols>
    <col min="1" max="1" width="3.7109375" style="4" customWidth="1"/>
    <col min="2" max="2" width="7.5703125" style="4" customWidth="1"/>
    <col min="3" max="3" width="32.7109375" style="4" customWidth="1"/>
    <col min="4" max="4" width="14.7109375" style="9" customWidth="1"/>
    <col min="5" max="5" width="13.42578125" style="5" customWidth="1"/>
    <col min="6" max="7" width="13.5703125" style="9" customWidth="1"/>
    <col min="8" max="16384" width="9.140625" style="4"/>
  </cols>
  <sheetData>
    <row r="2" spans="2:8" s="6" customFormat="1" ht="14.25" x14ac:dyDescent="0.25">
      <c r="D2" s="7"/>
      <c r="E2" s="8"/>
      <c r="F2" s="7"/>
      <c r="G2" s="22"/>
    </row>
    <row r="3" spans="2:8" ht="47.25" customHeight="1" x14ac:dyDescent="0.25">
      <c r="B3" s="63" t="s">
        <v>20</v>
      </c>
      <c r="C3" s="63" t="s">
        <v>21</v>
      </c>
      <c r="D3" s="64" t="s">
        <v>22</v>
      </c>
      <c r="E3" s="65" t="s">
        <v>4</v>
      </c>
      <c r="F3" s="66" t="str">
        <f>Тарификация!A2</f>
        <v>Ленинградское областное государственное бюджетное учреждение "Ленинградский областной дом-интернат ветеранов войны и труда"</v>
      </c>
      <c r="G3" s="66"/>
    </row>
    <row r="4" spans="2:8" ht="30" x14ac:dyDescent="0.25">
      <c r="B4" s="63"/>
      <c r="C4" s="63"/>
      <c r="D4" s="64"/>
      <c r="E4" s="65"/>
      <c r="F4" s="10" t="s">
        <v>23</v>
      </c>
      <c r="G4" s="10" t="s">
        <v>24</v>
      </c>
    </row>
    <row r="5" spans="2:8" x14ac:dyDescent="0.25">
      <c r="B5" s="63"/>
      <c r="C5" s="63"/>
      <c r="D5" s="64"/>
      <c r="E5" s="65"/>
      <c r="F5" s="62">
        <v>2</v>
      </c>
      <c r="G5" s="62"/>
    </row>
    <row r="6" spans="2:8" x14ac:dyDescent="0.25">
      <c r="B6" s="11">
        <v>1</v>
      </c>
      <c r="C6" s="12" t="s">
        <v>25</v>
      </c>
      <c r="D6" s="13">
        <v>1.85</v>
      </c>
      <c r="E6" s="14">
        <f>Тарификация!$C$230</f>
        <v>14870</v>
      </c>
      <c r="F6" s="13"/>
      <c r="G6" s="13">
        <f>ROUND($D6*$E6*F6,2)</f>
        <v>0</v>
      </c>
    </row>
    <row r="7" spans="2:8" x14ac:dyDescent="0.25">
      <c r="B7" s="15">
        <v>2</v>
      </c>
      <c r="C7" s="16" t="s">
        <v>26</v>
      </c>
      <c r="D7" s="17">
        <v>1.75</v>
      </c>
      <c r="E7" s="14">
        <f>Тарификация!$C$230</f>
        <v>14870</v>
      </c>
      <c r="F7" s="17"/>
      <c r="G7" s="13">
        <f t="shared" ref="G7:G12" si="0">ROUND($D7*$E7*F7,2)</f>
        <v>0</v>
      </c>
    </row>
    <row r="8" spans="2:8" x14ac:dyDescent="0.25">
      <c r="B8" s="15">
        <v>3</v>
      </c>
      <c r="C8" s="16" t="s">
        <v>27</v>
      </c>
      <c r="D8" s="17">
        <v>1.95</v>
      </c>
      <c r="E8" s="14">
        <f>Тарификация!$C$230</f>
        <v>14870</v>
      </c>
      <c r="F8" s="17">
        <v>2</v>
      </c>
      <c r="G8" s="13">
        <f t="shared" si="0"/>
        <v>57993</v>
      </c>
    </row>
    <row r="9" spans="2:8" x14ac:dyDescent="0.25">
      <c r="B9" s="15">
        <v>4</v>
      </c>
      <c r="C9" s="16" t="s">
        <v>28</v>
      </c>
      <c r="D9" s="17">
        <v>1.85</v>
      </c>
      <c r="E9" s="14">
        <f>Тарификация!$C$230</f>
        <v>14870</v>
      </c>
      <c r="F9" s="17">
        <v>2</v>
      </c>
      <c r="G9" s="13">
        <f t="shared" si="0"/>
        <v>55019</v>
      </c>
    </row>
    <row r="10" spans="2:8" ht="30" x14ac:dyDescent="0.25">
      <c r="B10" s="15">
        <v>5</v>
      </c>
      <c r="C10" s="16" t="s">
        <v>29</v>
      </c>
      <c r="D10" s="17">
        <v>1.85</v>
      </c>
      <c r="E10" s="14">
        <f>Тарификация!$C$230</f>
        <v>14870</v>
      </c>
      <c r="F10" s="17">
        <v>2</v>
      </c>
      <c r="G10" s="13">
        <f t="shared" si="0"/>
        <v>55019</v>
      </c>
    </row>
    <row r="11" spans="2:8" ht="30.75" customHeight="1" x14ac:dyDescent="0.25">
      <c r="B11" s="15">
        <v>6</v>
      </c>
      <c r="C11" s="16" t="s">
        <v>30</v>
      </c>
      <c r="D11" s="17">
        <v>1.85</v>
      </c>
      <c r="E11" s="14">
        <f>Тарификация!$C$230</f>
        <v>14870</v>
      </c>
      <c r="F11" s="17">
        <v>26</v>
      </c>
      <c r="G11" s="13">
        <f t="shared" si="0"/>
        <v>715247</v>
      </c>
    </row>
    <row r="12" spans="2:8" x14ac:dyDescent="0.25">
      <c r="B12" s="15">
        <v>7</v>
      </c>
      <c r="C12" s="16" t="s">
        <v>31</v>
      </c>
      <c r="D12" s="17">
        <v>2.1</v>
      </c>
      <c r="E12" s="14">
        <f>Тарификация!$C$230</f>
        <v>14870</v>
      </c>
      <c r="F12" s="17">
        <v>3</v>
      </c>
      <c r="G12" s="13">
        <f t="shared" si="0"/>
        <v>93681</v>
      </c>
    </row>
    <row r="13" spans="2:8" s="9" customFormat="1" x14ac:dyDescent="0.25">
      <c r="B13" s="61" t="s">
        <v>32</v>
      </c>
      <c r="C13" s="61"/>
      <c r="D13" s="61"/>
      <c r="E13" s="61"/>
      <c r="F13" s="10">
        <f t="shared" ref="F13:G13" si="1">SUM(F6:F12)</f>
        <v>35</v>
      </c>
      <c r="G13" s="10">
        <f t="shared" si="1"/>
        <v>976959</v>
      </c>
      <c r="H13" s="4"/>
    </row>
    <row r="14" spans="2:8" s="9" customFormat="1" x14ac:dyDescent="0.25">
      <c r="B14" s="61" t="s">
        <v>33</v>
      </c>
      <c r="C14" s="61"/>
      <c r="D14" s="61"/>
      <c r="E14" s="61"/>
      <c r="F14" s="23"/>
      <c r="G14" s="24">
        <v>2.5</v>
      </c>
      <c r="H14" s="4"/>
    </row>
    <row r="15" spans="2:8" s="9" customFormat="1" x14ac:dyDescent="0.25">
      <c r="B15" s="61" t="s">
        <v>34</v>
      </c>
      <c r="C15" s="61"/>
      <c r="D15" s="61"/>
      <c r="E15" s="61"/>
      <c r="F15" s="10"/>
      <c r="G15" s="18">
        <f>ROUND(G13/F13*G14,2)</f>
        <v>69782.789999999994</v>
      </c>
      <c r="H15" s="4"/>
    </row>
    <row r="17" spans="2:8" s="9" customFormat="1" x14ac:dyDescent="0.25">
      <c r="B17" s="19"/>
      <c r="C17" s="19"/>
      <c r="E17" s="5"/>
      <c r="H17" s="4"/>
    </row>
    <row r="18" spans="2:8" x14ac:dyDescent="0.25">
      <c r="B18" s="19"/>
      <c r="C18" s="19"/>
    </row>
    <row r="19" spans="2:8" x14ac:dyDescent="0.25">
      <c r="B19" s="19"/>
      <c r="C19" s="19"/>
    </row>
    <row r="20" spans="2:8" x14ac:dyDescent="0.25">
      <c r="C20" s="19"/>
      <c r="D20" s="20"/>
      <c r="E20" s="21"/>
    </row>
    <row r="21" spans="2:8" x14ac:dyDescent="0.25">
      <c r="C21" s="19"/>
      <c r="D21" s="20"/>
      <c r="E21" s="21"/>
    </row>
    <row r="22" spans="2:8" x14ac:dyDescent="0.25">
      <c r="C22" s="19"/>
      <c r="D22" s="20"/>
      <c r="E22" s="21"/>
    </row>
    <row r="23" spans="2:8" x14ac:dyDescent="0.25">
      <c r="C23" s="19"/>
      <c r="D23" s="20"/>
      <c r="E23" s="21"/>
    </row>
    <row r="24" spans="2:8" x14ac:dyDescent="0.25">
      <c r="C24" s="19"/>
      <c r="D24" s="20"/>
      <c r="E24" s="21"/>
    </row>
    <row r="25" spans="2:8" x14ac:dyDescent="0.25">
      <c r="C25" s="19"/>
      <c r="D25" s="20"/>
      <c r="E25" s="21"/>
    </row>
    <row r="26" spans="2:8" x14ac:dyDescent="0.25">
      <c r="C26" s="19"/>
      <c r="D26" s="20"/>
      <c r="E26" s="21"/>
    </row>
    <row r="27" spans="2:8" x14ac:dyDescent="0.25">
      <c r="C27" s="19"/>
      <c r="D27" s="20"/>
      <c r="E27" s="21"/>
    </row>
  </sheetData>
  <mergeCells count="9">
    <mergeCell ref="B13:E13"/>
    <mergeCell ref="B14:E14"/>
    <mergeCell ref="B15:E15"/>
    <mergeCell ref="F5:G5"/>
    <mergeCell ref="B3:B5"/>
    <mergeCell ref="C3:C5"/>
    <mergeCell ref="D3:D5"/>
    <mergeCell ref="E3:E5"/>
    <mergeCell ref="F3:G3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Тарификация</vt:lpstr>
      <vt:lpstr>Расчет оклада руководителя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2026-07-14T12:41:08Z</dcterms:modified>
</cp:coreProperties>
</file>